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54" firstSheet="8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  <definedName name="_xlnm.Print_Titles" localSheetId="1">'2、2023年部门收入总表'!$1:$5</definedName>
    <definedName name="_xlnm.Print_Titles" localSheetId="2">'3、2023年部门支出总表'!$1:$6</definedName>
    <definedName name="_xlnm.Print_Titles" localSheetId="4">'5、2023年一般公共预算支出表'!$1:$6</definedName>
    <definedName name="_xlnm.Print_Titles" localSheetId="10">'11、2023年一般公共预算重点项目绩效目标表'!$1:$5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<sst xmlns="http://schemas.openxmlformats.org/spreadsheetml/2006/main" count="741" uniqueCount="381">
  <si>
    <t>表1</t>
  </si>
  <si>
    <t>孝义市林业局2023年部门收支总表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</si>
  <si>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</si>
  <si>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</si>
  <si>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</si>
  <si>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</si>
  <si>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</si>
  <si>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</si>
  <si>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</si>
  <si>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</si>
  <si>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</si>
  <si>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</si>
  <si>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</si>
  <si>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</si>
  <si>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</si>
  <si>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</si>
  <si>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</si>
  <si>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</si>
  <si>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</si>
  <si>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</si>
  <si>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</si>
  <si>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</si>
  <si>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</si>
  <si>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</si>
  <si>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</si>
  <si>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</si>
  <si>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</si>
  <si>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</si>
  <si>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</si>
  <si>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</si>
  <si>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</si>
  <si>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</si>
  <si>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</si>
  <si>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</si>
  <si>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</si>
  <si>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</si>
  <si>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三十一、债务还本支出</t>
  </si>
  <si>
    <t>三十二、债务付息支出</t>
  </si>
  <si>
    <t>本年收入合计</t>
  </si>
  <si>
    <t>本年支出合计</t>
  </si>
  <si>
    <t>表2</t>
  </si>
  <si>
    <t>孝义市林业局2023年部门收入总表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</si>
  <si>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</si>
  <si>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</si>
  <si>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</si>
  <si>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</si>
  <si>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</si>
  <si>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</si>
  <si>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</si>
  <si>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</si>
  <si>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</si>
  <si>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</si>
  <si>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</si>
  <si>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</si>
  <si>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</si>
  <si>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>　　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</si>
  <si>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</si>
  <si>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</si>
  <si>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</si>
  <si>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</si>
  <si>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</si>
  <si>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>　　2101101</t>
  </si>
  <si>
    <t xml:space="preserve">    行政单位医疗</t>
  </si>
  <si>
    <t>　　2101102</t>
  </si>
  <si>
    <t xml:space="preserve">    事业单位医疗</t>
  </si>
  <si>
    <t>　　2101103</t>
  </si>
  <si>
    <t xml:space="preserve">    公务员医疗补助</t>
  </si>
  <si>
    <t>211</t>
  </si>
  <si>
    <t>节能环保支出</t>
  </si>
  <si>
    <t xml:space="preserve">  21104</t>
  </si>
  <si>
    <t xml:space="preserve">  自然生态保护</t>
  </si>
  <si>
    <t xml:space="preserve">    2110406</t>
  </si>
  <si>
    <t xml:space="preserve">    自然保护地</t>
  </si>
  <si>
    <t xml:space="preserve">  21105</t>
  </si>
  <si>
    <t xml:space="preserve">  天然林保护</t>
  </si>
  <si>
    <t xml:space="preserve">    2110502</t>
  </si>
  <si>
    <t xml:space="preserve">    社会保险补助</t>
  </si>
  <si>
    <t>212</t>
  </si>
  <si>
    <t>城乡社区支出</t>
  </si>
  <si>
    <t xml:space="preserve">  21208</t>
  </si>
  <si>
    <t xml:space="preserve">  国有土地使用权出让收入安排的支出</t>
  </si>
  <si>
    <t>　　2120816</t>
  </si>
  <si>
    <t xml:space="preserve">    农业农村生态环境支出</t>
  </si>
  <si>
    <t>213</t>
  </si>
  <si>
    <t>农林水支出</t>
  </si>
  <si>
    <t>　21302</t>
  </si>
  <si>
    <t xml:space="preserve">  林业和草原</t>
  </si>
  <si>
    <t>　　2130201</t>
  </si>
  <si>
    <t xml:space="preserve">    行政运行</t>
  </si>
  <si>
    <t>　　2130204</t>
  </si>
  <si>
    <t xml:space="preserve">    事业机构</t>
  </si>
  <si>
    <t>　　2130205</t>
  </si>
  <si>
    <t xml:space="preserve">    森林资源培育</t>
  </si>
  <si>
    <t>　　2130206</t>
  </si>
  <si>
    <t xml:space="preserve">    技术推广与转化</t>
  </si>
  <si>
    <t>　　2130207</t>
  </si>
  <si>
    <t xml:space="preserve">    森林资源管理</t>
  </si>
  <si>
    <t>　　2130209</t>
  </si>
  <si>
    <t xml:space="preserve">    森林生态效益补偿</t>
  </si>
  <si>
    <t>　　2130211</t>
  </si>
  <si>
    <t xml:space="preserve">    动植物保护</t>
  </si>
  <si>
    <t>　　2130213</t>
  </si>
  <si>
    <t xml:space="preserve">    执法与监督</t>
  </si>
  <si>
    <t>　　2130234</t>
  </si>
  <si>
    <t xml:space="preserve">    林业草原防灾减灾</t>
  </si>
  <si>
    <t>　　2130299</t>
  </si>
  <si>
    <t xml:space="preserve">    其他林业和草原支出</t>
  </si>
  <si>
    <t>221</t>
  </si>
  <si>
    <t>住房保障支出</t>
  </si>
  <si>
    <t>　22102</t>
  </si>
  <si>
    <t xml:space="preserve">  住房改革支出</t>
  </si>
  <si>
    <t>　　2210201</t>
  </si>
  <si>
    <t xml:space="preserve">    住房公积金</t>
  </si>
  <si>
    <t>231</t>
  </si>
  <si>
    <t>债务还本支出</t>
  </si>
  <si>
    <t>　23103</t>
  </si>
  <si>
    <t xml:space="preserve">  地方政府一般债务还本支出</t>
  </si>
  <si>
    <t>　　2310303</t>
  </si>
  <si>
    <t xml:space="preserve">    地方政府向国际组织借款还本支出</t>
  </si>
  <si>
    <t>232</t>
  </si>
  <si>
    <t>债务付息支出</t>
  </si>
  <si>
    <t>　23203</t>
  </si>
  <si>
    <t xml:space="preserve">  地方政府一般债务付息支出</t>
  </si>
  <si>
    <t>　　2320303</t>
  </si>
  <si>
    <t xml:space="preserve">    地方政府向国际组织借款付息支出</t>
  </si>
  <si>
    <t>合      计</t>
  </si>
  <si>
    <t>表3</t>
  </si>
  <si>
    <t>孝义市林业局2023年部门支出总表</t>
  </si>
  <si>
    <t>基本支出</t>
  </si>
  <si>
    <t>项目支出</t>
  </si>
  <si>
    <t>　20805</t>
  </si>
  <si>
    <t>　　2080501</t>
  </si>
  <si>
    <t>　21011</t>
  </si>
  <si>
    <t>　21208</t>
  </si>
  <si>
    <t xml:space="preserve">    ]农业农村生态环境支出</t>
  </si>
  <si>
    <t>表4</t>
  </si>
  <si>
    <t>孝义市林业局2023年财政拨款收支总表</t>
  </si>
  <si>
    <t>小计</t>
  </si>
  <si>
    <t>政府性基金预算</t>
  </si>
  <si>
    <t>十五、资源勘探信息等支出</t>
  </si>
  <si>
    <t>表5</t>
  </si>
  <si>
    <t>孝义市林业局2023年一般公共预算支出表</t>
  </si>
  <si>
    <t>2022年预算数</t>
  </si>
  <si>
    <t>2023年预算数</t>
  </si>
  <si>
    <t>2023年预算数比2022年预算数增减%</t>
  </si>
  <si>
    <t>合计</t>
  </si>
  <si>
    <t xml:space="preserve">    2080502</t>
  </si>
  <si>
    <t xml:space="preserve">    事业单位离退休</t>
  </si>
  <si>
    <t xml:space="preserve">    2080506</t>
  </si>
  <si>
    <t xml:space="preserve">    机关事业单位职业年金缴费支出</t>
  </si>
  <si>
    <t xml:space="preserve">  21106</t>
  </si>
  <si>
    <t xml:space="preserve">  退耕还林还草</t>
  </si>
  <si>
    <t xml:space="preserve">    2110602</t>
  </si>
  <si>
    <t xml:space="preserve">    退耕现金</t>
  </si>
  <si>
    <t>　　技术推广与转化</t>
  </si>
  <si>
    <t>　　森林资源管理</t>
  </si>
  <si>
    <t>　　森林生态效益补偿</t>
  </si>
  <si>
    <t>　　动植物保护</t>
  </si>
  <si>
    <t>　　执法与监督</t>
  </si>
  <si>
    <t>　　林业草原防灾减灾</t>
  </si>
  <si>
    <t>　　其他林业和草原支出</t>
  </si>
  <si>
    <t>　　2310399</t>
  </si>
  <si>
    <t>　　地方政府其他一般债务还本支出</t>
  </si>
  <si>
    <t>　　2320399</t>
  </si>
  <si>
    <t>　　地方政府其他一般债务付息支出</t>
  </si>
  <si>
    <t>合     计</t>
  </si>
  <si>
    <t>表6</t>
  </si>
  <si>
    <t>孝义市林业局2023年一般公共预算基本支出经济科目表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</si>
  <si>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</si>
  <si>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</si>
  <si>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</si>
  <si>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</si>
  <si>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</si>
  <si>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</si>
  <si>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</si>
  <si>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</si>
  <si>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</si>
  <si>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</si>
  <si>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</si>
  <si>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</si>
  <si>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</si>
  <si>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</si>
  <si>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</si>
  <si>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</si>
  <si>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</si>
  <si>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</si>
  <si>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</si>
  <si>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</si>
  <si>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</si>
  <si>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</si>
  <si>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</si>
  <si>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</si>
  <si>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</si>
  <si>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</si>
  <si>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</si>
  <si>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</si>
  <si>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</si>
  <si>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</si>
  <si>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</si>
  <si>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</si>
  <si>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</si>
  <si>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</si>
  <si>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</si>
  <si>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</si>
  <si>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</si>
  <si>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</si>
  <si>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</si>
  <si>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</si>
  <si>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</si>
  <si>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</si>
  <si>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</si>
  <si>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</si>
  <si>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</si>
  <si>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</si>
  <si>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</si>
  <si>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</si>
  <si>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</si>
  <si>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</si>
  <si>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</si>
  <si>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</si>
  <si>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</si>
  <si>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</si>
  <si>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</si>
  <si>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</si>
  <si>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</si>
  <si>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</si>
  <si>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</si>
  <si>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</si>
  <si>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</si>
  <si>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</si>
  <si>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</si>
  <si>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孝义市林业局2023年政府性基金预算收入表</t>
  </si>
  <si>
    <t>政府性基金预算收入</t>
  </si>
  <si>
    <t>表9</t>
  </si>
  <si>
    <t>孝义市林业局2023年政府性基金预算支出表</t>
  </si>
  <si>
    <t>2023年预算比2022年预算数增减</t>
  </si>
  <si>
    <t>表10</t>
  </si>
  <si>
    <t>孝义市林业局2023年国有资本经营预算收支预算表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</si>
  <si>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</si>
  <si>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</si>
  <si>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</si>
  <si>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</si>
  <si>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孝义市林业局2023年一般公共预算重点项目绩效目标表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</si>
  <si>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</si>
  <si>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</si>
  <si>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</si>
  <si>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</si>
  <si>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</si>
  <si>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</si>
  <si>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</si>
  <si>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</si>
  <si>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</si>
  <si>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</si>
  <si>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2022年下半年-2023年上半年通道片林占地补偿</t>
  </si>
  <si>
    <t>森林资源培育</t>
  </si>
  <si>
    <t>2130205</t>
  </si>
  <si>
    <t>根据验收结果，及时拨付占地补偿款</t>
  </si>
  <si>
    <t>2022年下半年至2023年城西防护林建设一期工程占地补偿款</t>
  </si>
  <si>
    <t>2023年度驻临县第一书记</t>
  </si>
  <si>
    <t>事业机构</t>
  </si>
  <si>
    <t>2130204</t>
  </si>
  <si>
    <t>确保驻临县扶贫人员工作开展，权益保障。</t>
  </si>
  <si>
    <t>森林资源执法经费</t>
  </si>
  <si>
    <t>利用单位非税收入罚没收入返还款用于林政执法方面的支出，确保工作的开展</t>
  </si>
  <si>
    <t>2023年度遗属补助</t>
  </si>
  <si>
    <t>确保遗属人员工资足额、按时发放</t>
  </si>
  <si>
    <t>2023年归还日元贷款（本金）</t>
  </si>
  <si>
    <t>地方政府向国际组织借款还本支出</t>
  </si>
  <si>
    <t>2310303</t>
  </si>
  <si>
    <t>按照通知，在期限内及时归还</t>
  </si>
  <si>
    <t>2024年归还日元贷款（利息+转贷业务费）</t>
  </si>
  <si>
    <t>地方政府向国际组织借款付息支出</t>
  </si>
  <si>
    <t>2320303</t>
  </si>
  <si>
    <t>封山禁牧人员经费</t>
  </si>
  <si>
    <t>依据乡镇上报的封山禁牧人员考核情况，按季度发放。</t>
  </si>
  <si>
    <t>乡村振兴战略(下堡镇下堡村森林乡村建设)奖补</t>
  </si>
  <si>
    <t>农业农村生态环境支出</t>
  </si>
  <si>
    <t>2120816</t>
  </si>
  <si>
    <t>通过项目建设，改善农村人居环境，助力乡村振兴。</t>
  </si>
  <si>
    <t>孝义市农村人居环境整治(村庄绿化奖补,南曹村、梁家原)</t>
  </si>
  <si>
    <t>2020年三北及退化林修复工程</t>
  </si>
  <si>
    <t>验收合格后及时进行支付</t>
  </si>
  <si>
    <t>2021年林业项目奖补资金</t>
  </si>
  <si>
    <t>通过项目建设，改善农村人居环境，提高农民收入，助力乡村振兴。</t>
  </si>
  <si>
    <t>2022年-2023年森林督查工作</t>
  </si>
  <si>
    <t>执法与监督</t>
  </si>
  <si>
    <t>2130213</t>
  </si>
  <si>
    <t>森林督查工作及时完成</t>
  </si>
  <si>
    <t>2022年度孝义市林草湿调查及图斑监测</t>
  </si>
  <si>
    <t>森林资源管理</t>
  </si>
  <si>
    <t>2130207</t>
  </si>
  <si>
    <t>确保完成2022年度林草湿调查及图斑监测任务</t>
  </si>
  <si>
    <t>2022年核桃技术服务费</t>
  </si>
  <si>
    <t>技术推广与转化</t>
  </si>
  <si>
    <t>2130206</t>
  </si>
  <si>
    <t>适时开展培训活动，指导我市核桃产业发展，提升孝义市核桃产业管护水平。</t>
  </si>
  <si>
    <t>2022年林业项目奖补资金</t>
  </si>
  <si>
    <t>2022年孝义市干果经济林提质增效(托管)项目县级配套</t>
  </si>
  <si>
    <t>完成经济林提质增效任务并及时支付</t>
  </si>
  <si>
    <t>2023年度(县级)林业有害生物防治经费</t>
  </si>
  <si>
    <t>林业草原防灾减灾</t>
  </si>
  <si>
    <t>2130234</t>
  </si>
  <si>
    <t>通过防治使项目区内虫害得到有效治理，达到防治标准</t>
  </si>
  <si>
    <t>2023年度森林防火经费</t>
  </si>
  <si>
    <t>完成森林防火任务，确保有效降低火灾发生率</t>
  </si>
  <si>
    <t>2023年度孝义市林草湿调查及图斑监测</t>
  </si>
  <si>
    <t>确保完成2023年度林草湿调查及图斑监测任务</t>
  </si>
  <si>
    <t>金龙山绿化补植补造工程</t>
  </si>
  <si>
    <t>提升金龙山风景区的景观效果，促进我市旅游业的发展。</t>
  </si>
  <si>
    <t>林长制公示牌</t>
  </si>
  <si>
    <t>其他林业和草原支出</t>
  </si>
  <si>
    <t>2130299</t>
  </si>
  <si>
    <t>建立健全林长制管理制度，强化森林资源管理，提升森林资源质量。</t>
  </si>
  <si>
    <t>林业行政案件司法鉴定费</t>
  </si>
  <si>
    <t>完成森林资源执法鉴定任务，并及时支付鉴定费</t>
  </si>
  <si>
    <t>生态环境损害赔偿公益诉讼鉴定费</t>
  </si>
  <si>
    <t>及时支付生态公益诉讼鉴定费</t>
  </si>
  <si>
    <t>外来入侵物种普查工作</t>
  </si>
  <si>
    <t>完成外来入侵物种普查工作，形成相关的数据报告，建立我市外来入侵物种数据库，为将来工作的开展打好基础</t>
  </si>
  <si>
    <t>文峪河孝义段两岸绿化工程</t>
  </si>
  <si>
    <t>实现汾河“水量丰起来、水质好起来、风光美起来”总目标。</t>
  </si>
  <si>
    <t>西许河下游及白壁关静安寺绿化工程管护</t>
  </si>
  <si>
    <t>山水林田湖草系统治理，提升城郊景观效果，为周边人民提供更加舒适的环境。</t>
  </si>
  <si>
    <t>西许河下游及白壁关静安寺绿化工程前期费用</t>
  </si>
  <si>
    <t>孝义市古树名木保护项目</t>
  </si>
  <si>
    <t>动植物保护</t>
  </si>
  <si>
    <t>2130211</t>
  </si>
  <si>
    <t>完成2023年度古树名木保护任务</t>
  </si>
  <si>
    <t>孝义市林地确权登记工作服务项目</t>
  </si>
  <si>
    <t>完成林权不动产确权发证工作</t>
  </si>
  <si>
    <t>孝义市新一轮林地保护利用规划(2021年-2035年)</t>
  </si>
  <si>
    <t>完成新一轮林地保护利用规划设计</t>
  </si>
  <si>
    <t>2023年度永久性公益林省级</t>
  </si>
  <si>
    <t>森林生态效益补偿</t>
  </si>
  <si>
    <t>2130209</t>
  </si>
  <si>
    <t>完成森林管护面积6200亩</t>
  </si>
  <si>
    <t>2023年林业有害生物防治省级补助</t>
  </si>
  <si>
    <t>2023年林业有害生物防治中央补助</t>
  </si>
  <si>
    <t>2023年森林植被恢复省级项目</t>
  </si>
  <si>
    <t>确保完成森林植被恢复任务</t>
  </si>
  <si>
    <t>2023年中央财政非国有生态保护补偿中央资金</t>
  </si>
  <si>
    <t>完成森林管护面积3.22万亩</t>
  </si>
  <si>
    <t>2023年中央财政退耕还林延长期中央补助</t>
  </si>
  <si>
    <t>确保资金及时发放</t>
  </si>
  <si>
    <t>陆生野生动物疫源疫病监测省级项目</t>
  </si>
  <si>
    <t>陆生野生动物疫源疫病监测项目及时完成</t>
  </si>
  <si>
    <t>上一轮退耕地还生态林到期面积抚育中央补助</t>
  </si>
  <si>
    <t>　　防火经费</t>
  </si>
  <si>
    <t>林场</t>
  </si>
  <si>
    <t>　　防火语音报警及视频监控系统</t>
  </si>
  <si>
    <t>　　天保工程社会保险补助(晋财资环【2022】201号)</t>
  </si>
  <si>
    <t>　　国有林保护修复补助(晋财资环【2022】201号)</t>
  </si>
  <si>
    <t>　　永久性公益林补助(晋财资环【2022】199号)</t>
  </si>
  <si>
    <t>　　森林防灭火检查站临时聘用护林防火员经费</t>
  </si>
  <si>
    <t>表12</t>
  </si>
  <si>
    <t>孝义市林业局2023年政府采购预算表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</si>
  <si>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</si>
  <si>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</si>
  <si>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</si>
  <si>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</si>
  <si>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</si>
  <si>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</si>
  <si>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</si>
  <si>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</si>
  <si>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</si>
  <si>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</si>
  <si>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</si>
  <si>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</si>
  <si>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</si>
  <si>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</si>
  <si>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</si>
  <si>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</si>
  <si>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印刷费</t>
  </si>
  <si>
    <t>A4纸</t>
  </si>
  <si>
    <t>公车用油及保养</t>
  </si>
  <si>
    <t>表13</t>
  </si>
  <si>
    <t>孝义市林业局2023年政府购买服务支出预算表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</si>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</sst>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 applyProtection="0"/>
  </cellStyleXfs>
  <cellXfs count="19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vertical="center" wrapText="1"/>
    </xf>
    <xf numFmtId="0" fontId="0" fillId="0" borderId="2" xfId="49" applyFont="1" applyBorder="1" applyProtection="1"/>
    <xf numFmtId="4" fontId="4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176" fontId="5" fillId="0" borderId="2" xfId="49" applyNumberFormat="1" applyFont="1" applyBorder="1" applyAlignment="1" applyProtection="1">
      <alignment horizontal="right" vertical="center"/>
    </xf>
    <xf numFmtId="0" fontId="5" fillId="0" borderId="2" xfId="49" applyFont="1" applyBorder="1" applyAlignment="1" applyProtection="1">
      <alignment horizontal="right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 applyProtection="1">
      <alignment horizontal="right" wrapText="1"/>
    </xf>
    <xf numFmtId="176" fontId="3" fillId="0" borderId="2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0" fillId="0" borderId="0" xfId="0" applyAlignment="1" applyProtection="1">
      <alignment wrapText="1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5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Protection="1"/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176" fontId="0" fillId="0" borderId="0" xfId="0" applyNumberFormat="1" applyFont="1" applyProtection="1"/>
    <xf numFmtId="0" fontId="0" fillId="0" borderId="0" xfId="0" applyFont="1" applyBorder="1" applyProtection="1"/>
    <xf numFmtId="176" fontId="0" fillId="0" borderId="0" xfId="0" applyNumberFormat="1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wrapText="1"/>
    </xf>
    <xf numFmtId="176" fontId="1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13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6" fontId="0" fillId="0" borderId="2" xfId="0" applyNumberFormat="1" applyFont="1" applyFill="1" applyBorder="1" applyProtection="1"/>
    <xf numFmtId="0" fontId="0" fillId="0" borderId="9" xfId="0" applyFont="1" applyBorder="1" applyAlignment="1" applyProtection="1">
      <alignment vertical="center"/>
    </xf>
    <xf numFmtId="176" fontId="13" fillId="0" borderId="7" xfId="0" applyNumberFormat="1" applyFont="1" applyFill="1" applyBorder="1" applyAlignment="1" applyProtection="1">
      <alignment horizontal="right" vertical="center" wrapText="1"/>
    </xf>
    <xf numFmtId="176" fontId="10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Protection="1"/>
    <xf numFmtId="176" fontId="10" fillId="0" borderId="2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5" fillId="0" borderId="0" xfId="0" applyNumberFormat="1" applyFont="1" applyProtection="1"/>
    <xf numFmtId="176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176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</xf>
    <xf numFmtId="179" fontId="10" fillId="0" borderId="7" xfId="0" applyNumberFormat="1" applyFont="1" applyFill="1" applyBorder="1" applyAlignment="1" applyProtection="1">
      <alignment horizontal="right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179" fontId="10" fillId="0" borderId="15" xfId="0" applyNumberFormat="1" applyFont="1" applyFill="1" applyBorder="1" applyAlignment="1" applyProtection="1">
      <alignment horizontal="right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/>
    </xf>
    <xf numFmtId="179" fontId="10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wrapText="1"/>
    </xf>
    <xf numFmtId="176" fontId="6" fillId="0" borderId="0" xfId="0" applyNumberFormat="1" applyFont="1" applyAlignment="1" applyProtection="1">
      <alignment horizontal="left"/>
    </xf>
    <xf numFmtId="176" fontId="0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76" fontId="7" fillId="0" borderId="0" xfId="0" applyNumberFormat="1" applyFont="1" applyAlignment="1" applyProtection="1">
      <alignment horizontal="center"/>
    </xf>
    <xf numFmtId="0" fontId="0" fillId="0" borderId="0" xfId="0" applyFont="1" applyBorder="1" applyAlignment="1" applyProtection="1">
      <alignment vertical="center" wrapText="1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0" fillId="0" borderId="16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2" xfId="0" applyBorder="1" applyProtection="1"/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4" fontId="10" fillId="0" borderId="17" xfId="0" applyNumberFormat="1" applyFont="1" applyFill="1" applyBorder="1" applyAlignment="1" applyProtection="1">
      <alignment horizontal="right" vertical="center"/>
    </xf>
    <xf numFmtId="10" fontId="5" fillId="0" borderId="0" xfId="0" applyNumberFormat="1" applyFont="1" applyProtection="1"/>
    <xf numFmtId="10" fontId="14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8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6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view="pageBreakPreview" zoomScaleNormal="100" topLeftCell="A24" workbookViewId="0">
      <selection activeCell="G29" sqref="G29"/>
    </sheetView>
  </sheetViews>
  <sheetFormatPr defaultColWidth="6.875" defaultRowHeight="11.25" outlineLevelCol="7"/>
  <cols>
    <col min="1" max="1" width="33" style="85" customWidth="1"/>
    <col min="2" max="3" width="9.25" style="85" customWidth="1"/>
    <col min="4" max="4" width="9.25" style="188" customWidth="1"/>
    <col min="5" max="5" width="34.125" style="85" customWidth="1"/>
    <col min="6" max="8" width="10.25" style="85" customWidth="1"/>
    <col min="9" max="16384" width="6.875" style="85"/>
  </cols>
  <sheetData>
    <row r="1" ht="16.5" customHeight="1" spans="1:8">
      <c r="A1" s="97" t="s">
        <v>0</v>
      </c>
      <c r="B1" s="97"/>
      <c r="C1" s="97"/>
      <c r="D1" s="189"/>
      <c r="E1" s="152"/>
      <c r="F1" s="152"/>
      <c r="G1" s="152"/>
      <c r="H1" s="153"/>
    </row>
    <row r="2" ht="18.75" customHeight="1" spans="1:8">
      <c r="A2" s="154"/>
      <c r="B2" s="154"/>
      <c r="C2" s="154"/>
      <c r="D2" s="189"/>
      <c r="E2" s="152"/>
      <c r="F2" s="152"/>
      <c r="G2" s="152"/>
      <c r="H2" s="153"/>
    </row>
    <row r="3" ht="21" customHeight="1" spans="1:8">
      <c r="A3" s="117" t="s">
        <v>1</v>
      </c>
      <c r="B3" s="117"/>
      <c r="C3" s="117"/>
      <c r="D3" s="190"/>
      <c r="E3" s="117"/>
      <c r="F3" s="117"/>
      <c r="G3" s="117"/>
      <c r="H3" s="117"/>
    </row>
    <row r="4" ht="14.25" customHeight="1" spans="1:8">
      <c r="A4" s="156"/>
      <c r="B4" s="156"/>
      <c r="C4" s="156"/>
      <c r="D4" s="191"/>
      <c r="E4" s="156"/>
      <c r="F4" s="156"/>
      <c r="G4" s="156"/>
      <c r="H4" s="119" t="s">
        <v>2</v>
      </c>
    </row>
    <row r="5" ht="24" customHeight="1" spans="1:8">
      <c r="A5" s="199" t="s">
        <v>3</v>
      </c>
      <c r="B5" s="98"/>
      <c r="C5" s="98"/>
      <c r="D5" s="192"/>
      <c r="E5" s="199" t="s">
        <v>4</v>
      </c>
      <c r="F5" s="98"/>
      <c r="G5" s="98"/>
      <c r="H5" s="98"/>
    </row>
    <row r="6" ht="24" customHeight="1" spans="1:8">
      <c r="A6" s="200" t="s">
        <v>5</v>
      </c>
      <c r="B6" s="159" t="s">
        <v>6</v>
      </c>
      <c r="C6" s="193"/>
      <c r="D6" s="194"/>
      <c r="E6" s="179" t="s">
        <v>7</v>
      </c>
      <c r="F6" s="159" t="s">
        <v>6</v>
      </c>
      <c r="G6" s="193"/>
      <c r="H6" s="160"/>
    </row>
    <row r="7" ht="48.75" customHeight="1" spans="1:8">
      <c r="A7" s="162"/>
      <c r="B7" s="113" t="s">
        <v>8</v>
      </c>
      <c r="C7" s="113" t="s">
        <v>9</v>
      </c>
      <c r="D7" s="195" t="s">
        <v>10</v>
      </c>
      <c r="E7" s="181"/>
      <c r="F7" s="113" t="s">
        <v>8</v>
      </c>
      <c r="G7" s="113" t="s">
        <v>9</v>
      </c>
      <c r="H7" s="113" t="s">
        <v>10</v>
      </c>
    </row>
    <row r="8" ht="24" customHeight="1" spans="1:8">
      <c r="A8" s="104" t="s">
        <v>11</v>
      </c>
      <c r="B8" s="164">
        <v>3474.07</v>
      </c>
      <c r="C8" s="164">
        <v>4488.04</v>
      </c>
      <c r="D8" s="143">
        <v>29.1868039504098</v>
      </c>
      <c r="E8" s="100" t="s">
        <v>12</v>
      </c>
      <c r="F8" s="101"/>
      <c r="G8" s="101"/>
      <c r="H8" s="149"/>
    </row>
    <row r="9" ht="24" customHeight="1" spans="1:8">
      <c r="A9" s="104" t="s">
        <v>13</v>
      </c>
      <c r="B9" s="104"/>
      <c r="C9" s="164">
        <v>37.31</v>
      </c>
      <c r="D9" s="143"/>
      <c r="E9" s="100" t="s">
        <v>14</v>
      </c>
      <c r="F9" s="101"/>
      <c r="G9" s="101"/>
      <c r="H9" s="149"/>
    </row>
    <row r="10" ht="24" customHeight="1" spans="1:8">
      <c r="A10" s="104" t="s">
        <v>15</v>
      </c>
      <c r="B10" s="104"/>
      <c r="C10" s="104"/>
      <c r="D10" s="143"/>
      <c r="E10" s="100" t="s">
        <v>16</v>
      </c>
      <c r="F10" s="101"/>
      <c r="G10" s="101"/>
      <c r="H10" s="149"/>
    </row>
    <row r="11" ht="24" customHeight="1" spans="1:8">
      <c r="A11" s="104" t="s">
        <v>17</v>
      </c>
      <c r="B11" s="104"/>
      <c r="C11" s="104"/>
      <c r="D11" s="143"/>
      <c r="E11" s="104" t="s">
        <v>18</v>
      </c>
      <c r="F11" s="105"/>
      <c r="G11" s="105"/>
      <c r="H11" s="149"/>
    </row>
    <row r="12" ht="24" customHeight="1" spans="1:8">
      <c r="A12" s="104"/>
      <c r="B12" s="104"/>
      <c r="C12" s="104"/>
      <c r="D12" s="143"/>
      <c r="E12" s="100" t="s">
        <v>19</v>
      </c>
      <c r="F12" s="101"/>
      <c r="G12" s="101"/>
      <c r="H12" s="149"/>
    </row>
    <row r="13" ht="24" customHeight="1" spans="1:8">
      <c r="A13" s="104"/>
      <c r="B13" s="104"/>
      <c r="C13" s="104"/>
      <c r="D13" s="143"/>
      <c r="E13" s="100" t="s">
        <v>20</v>
      </c>
      <c r="F13" s="101"/>
      <c r="G13" s="101"/>
      <c r="H13" s="149"/>
    </row>
    <row r="14" ht="24" customHeight="1" spans="1:8">
      <c r="A14" s="104"/>
      <c r="B14" s="104"/>
      <c r="C14" s="104"/>
      <c r="D14" s="143"/>
      <c r="E14" s="104" t="s">
        <v>21</v>
      </c>
      <c r="F14" s="105"/>
      <c r="G14" s="105"/>
      <c r="H14" s="149"/>
    </row>
    <row r="15" ht="24" customHeight="1" spans="1:8">
      <c r="A15" s="104"/>
      <c r="B15" s="104"/>
      <c r="C15" s="104"/>
      <c r="D15" s="143"/>
      <c r="E15" s="104" t="s">
        <v>22</v>
      </c>
      <c r="F15" s="196">
        <v>125.71</v>
      </c>
      <c r="G15" s="196">
        <v>143.91</v>
      </c>
      <c r="H15" s="143">
        <v>14.4777662874871</v>
      </c>
    </row>
    <row r="16" ht="24" customHeight="1" spans="1:8">
      <c r="A16" s="104"/>
      <c r="B16" s="104"/>
      <c r="C16" s="104"/>
      <c r="D16" s="143"/>
      <c r="E16" s="100" t="s">
        <v>23</v>
      </c>
      <c r="F16" s="197">
        <v>41.44</v>
      </c>
      <c r="G16" s="197">
        <v>46.63</v>
      </c>
      <c r="H16" s="143">
        <v>12.5241312741313</v>
      </c>
    </row>
    <row r="17" ht="24" customHeight="1" spans="1:8">
      <c r="A17" s="104"/>
      <c r="B17" s="104"/>
      <c r="C17" s="104"/>
      <c r="D17" s="143"/>
      <c r="E17" s="100" t="s">
        <v>24</v>
      </c>
      <c r="F17" s="197">
        <v>359.95</v>
      </c>
      <c r="G17" s="197">
        <v>94.75</v>
      </c>
      <c r="H17" s="143">
        <v>-73.6768995693846</v>
      </c>
    </row>
    <row r="18" ht="24" customHeight="1" spans="1:8">
      <c r="A18" s="104"/>
      <c r="B18" s="104"/>
      <c r="C18" s="104"/>
      <c r="D18" s="143"/>
      <c r="E18" s="104" t="s">
        <v>25</v>
      </c>
      <c r="F18" s="196"/>
      <c r="G18" s="196">
        <v>37.31</v>
      </c>
      <c r="H18" s="143"/>
    </row>
    <row r="19" ht="24" customHeight="1" spans="1:8">
      <c r="A19" s="104"/>
      <c r="B19" s="104"/>
      <c r="C19" s="104"/>
      <c r="D19" s="143"/>
      <c r="E19" s="104" t="s">
        <v>26</v>
      </c>
      <c r="F19" s="149">
        <v>2796.24</v>
      </c>
      <c r="G19" s="105">
        <v>4040.77</v>
      </c>
      <c r="H19" s="143">
        <v>44.5072669012674</v>
      </c>
    </row>
    <row r="20" ht="24" customHeight="1" spans="1:8">
      <c r="A20" s="104"/>
      <c r="B20" s="104"/>
      <c r="C20" s="104"/>
      <c r="D20" s="143"/>
      <c r="E20" s="104" t="s">
        <v>27</v>
      </c>
      <c r="F20" s="105"/>
      <c r="G20" s="105"/>
      <c r="H20" s="143"/>
    </row>
    <row r="21" ht="24" customHeight="1" spans="1:8">
      <c r="A21" s="104"/>
      <c r="B21" s="104"/>
      <c r="C21" s="104"/>
      <c r="D21" s="143"/>
      <c r="E21" s="104" t="s">
        <v>28</v>
      </c>
      <c r="F21" s="105"/>
      <c r="G21" s="105"/>
      <c r="H21" s="143"/>
    </row>
    <row r="22" ht="24" customHeight="1" spans="1:8">
      <c r="A22" s="104"/>
      <c r="B22" s="104"/>
      <c r="C22" s="104"/>
      <c r="D22" s="143"/>
      <c r="E22" s="104" t="s">
        <v>29</v>
      </c>
      <c r="F22" s="105"/>
      <c r="G22" s="105"/>
      <c r="H22" s="143"/>
    </row>
    <row r="23" ht="24" customHeight="1" spans="1:8">
      <c r="A23" s="104"/>
      <c r="B23" s="104"/>
      <c r="C23" s="104"/>
      <c r="D23" s="143"/>
      <c r="E23" s="104" t="s">
        <v>30</v>
      </c>
      <c r="F23" s="105"/>
      <c r="G23" s="105"/>
      <c r="H23" s="143"/>
    </row>
    <row r="24" ht="24" customHeight="1" spans="1:8">
      <c r="A24" s="104"/>
      <c r="B24" s="104"/>
      <c r="C24" s="104"/>
      <c r="D24" s="143"/>
      <c r="E24" s="104" t="s">
        <v>31</v>
      </c>
      <c r="F24" s="105"/>
      <c r="G24" s="105"/>
      <c r="H24" s="143"/>
    </row>
    <row r="25" ht="24" customHeight="1" spans="1:8">
      <c r="A25" s="104"/>
      <c r="B25" s="104"/>
      <c r="C25" s="104"/>
      <c r="D25" s="143"/>
      <c r="E25" s="104" t="s">
        <v>32</v>
      </c>
      <c r="F25" s="105">
        <v>93.73</v>
      </c>
      <c r="G25" s="105">
        <v>105.984271</v>
      </c>
      <c r="H25" s="143">
        <v>13.0740115224581</v>
      </c>
    </row>
    <row r="26" ht="24" customHeight="1" spans="1:8">
      <c r="A26" s="104"/>
      <c r="B26" s="104"/>
      <c r="C26" s="104"/>
      <c r="D26" s="143"/>
      <c r="E26" s="104" t="s">
        <v>33</v>
      </c>
      <c r="F26" s="105"/>
      <c r="G26" s="105"/>
      <c r="H26" s="143"/>
    </row>
    <row r="27" ht="24" customHeight="1" spans="1:8">
      <c r="A27" s="104"/>
      <c r="B27" s="104"/>
      <c r="C27" s="104"/>
      <c r="D27" s="143"/>
      <c r="E27" s="104" t="s">
        <v>34</v>
      </c>
      <c r="F27" s="105"/>
      <c r="G27" s="105"/>
      <c r="H27" s="143"/>
    </row>
    <row r="28" ht="24" customHeight="1" spans="1:8">
      <c r="A28" s="104"/>
      <c r="B28" s="104"/>
      <c r="C28" s="104"/>
      <c r="D28" s="143"/>
      <c r="E28" s="104" t="s">
        <v>35</v>
      </c>
      <c r="F28" s="198"/>
      <c r="G28" s="198"/>
      <c r="H28" s="143"/>
    </row>
    <row r="29" ht="24" customHeight="1" spans="1:8">
      <c r="A29" s="104"/>
      <c r="B29" s="104"/>
      <c r="C29" s="104"/>
      <c r="D29" s="143"/>
      <c r="E29" s="104" t="s">
        <v>36</v>
      </c>
      <c r="F29" s="105">
        <v>46</v>
      </c>
      <c r="G29" s="105">
        <v>45</v>
      </c>
      <c r="H29" s="143">
        <v>-2.17391304347826</v>
      </c>
    </row>
    <row r="30" ht="24" customHeight="1" spans="1:8">
      <c r="A30" s="104"/>
      <c r="B30" s="104"/>
      <c r="C30" s="104"/>
      <c r="D30" s="143"/>
      <c r="E30" s="104" t="s">
        <v>37</v>
      </c>
      <c r="F30" s="105">
        <v>11</v>
      </c>
      <c r="G30" s="105">
        <v>11</v>
      </c>
      <c r="H30" s="143">
        <v>0</v>
      </c>
    </row>
    <row r="31" ht="24" customHeight="1" spans="1:8">
      <c r="A31" s="98" t="s">
        <v>38</v>
      </c>
      <c r="B31" s="164">
        <f>SUM(B8:B28)</f>
        <v>3474.07</v>
      </c>
      <c r="C31" s="164">
        <f>SUM(C8:C28)</f>
        <v>4525.35</v>
      </c>
      <c r="D31" s="143">
        <f>(C31-B31)/B31*100</f>
        <v>30.2607604337276</v>
      </c>
      <c r="E31" s="98" t="s">
        <v>39</v>
      </c>
      <c r="F31" s="105">
        <f>SUM(F8:F30)</f>
        <v>3474.07</v>
      </c>
      <c r="G31" s="105">
        <f>SUM(G8:G30)</f>
        <v>4525.354271</v>
      </c>
      <c r="H31" s="143">
        <f>(G31-F31)/F31*100</f>
        <v>30.2608833731042</v>
      </c>
    </row>
    <row r="32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10" workbookViewId="0">
      <selection activeCell="H21" sqref="H21"/>
    </sheetView>
  </sheetViews>
  <sheetFormatPr defaultColWidth="6.875" defaultRowHeight="11.25"/>
  <cols>
    <col min="1" max="8" width="14.9" style="85" customWidth="1"/>
    <col min="9" max="11" width="9.875" style="85" customWidth="1"/>
    <col min="12" max="16384" width="6.875" style="85"/>
  </cols>
  <sheetData>
    <row r="1" ht="16.5" customHeight="1" spans="1:11">
      <c r="A1" s="86" t="s">
        <v>236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37" customHeight="1" spans="1:8">
      <c r="A2" s="87" t="s">
        <v>237</v>
      </c>
      <c r="B2" s="87"/>
      <c r="C2" s="87"/>
      <c r="D2" s="87"/>
      <c r="E2" s="87"/>
      <c r="F2" s="87"/>
      <c r="G2" s="87"/>
      <c r="H2" s="87"/>
    </row>
    <row r="3" ht="23" customHeight="1" spans="1:8">
      <c r="A3" s="88"/>
      <c r="B3" s="88"/>
      <c r="C3" s="88"/>
      <c r="D3" s="88"/>
      <c r="E3" s="88"/>
      <c r="F3" s="88"/>
      <c r="G3" s="89" t="s">
        <v>2</v>
      </c>
      <c r="H3" s="89"/>
    </row>
    <row r="4" ht="33" customHeight="1" spans="1:8">
      <c r="A4" s="90" t="s">
        <v>238</v>
      </c>
      <c r="B4" s="90"/>
      <c r="C4" s="90"/>
      <c r="D4" s="90" t="s">
        <v>239</v>
      </c>
      <c r="E4" s="90"/>
      <c r="F4" s="90"/>
      <c r="G4" s="90"/>
      <c r="H4" s="90"/>
    </row>
    <row r="5" ht="33" customHeight="1" spans="1:8">
      <c r="A5" s="90" t="s">
        <v>42</v>
      </c>
      <c r="B5" s="90"/>
      <c r="C5" s="91" t="s">
        <v>240</v>
      </c>
      <c r="D5" s="90" t="s">
        <v>47</v>
      </c>
      <c r="E5" s="90" t="s">
        <v>48</v>
      </c>
      <c r="F5" s="90" t="s">
        <v>145</v>
      </c>
      <c r="G5" s="90" t="s">
        <v>128</v>
      </c>
      <c r="H5" s="90" t="s">
        <v>129</v>
      </c>
    </row>
    <row r="6" ht="33" customHeight="1" spans="1:8">
      <c r="A6" s="90" t="s">
        <v>47</v>
      </c>
      <c r="B6" s="90" t="s">
        <v>48</v>
      </c>
      <c r="C6" s="91"/>
      <c r="D6" s="90"/>
      <c r="E6" s="90"/>
      <c r="F6" s="90"/>
      <c r="G6" s="90"/>
      <c r="H6" s="90"/>
    </row>
    <row r="7" ht="33" customHeight="1" spans="1:8">
      <c r="A7" s="92"/>
      <c r="B7" s="93"/>
      <c r="C7" s="93"/>
      <c r="D7" s="93"/>
      <c r="E7" s="93"/>
      <c r="F7" s="93"/>
      <c r="G7" s="93"/>
      <c r="H7" s="93"/>
    </row>
    <row r="8" ht="33" customHeight="1" spans="1:8">
      <c r="A8" s="93"/>
      <c r="B8" s="92"/>
      <c r="C8" s="93"/>
      <c r="D8" s="93"/>
      <c r="E8" s="93"/>
      <c r="F8" s="93"/>
      <c r="G8" s="93"/>
      <c r="H8" s="93"/>
    </row>
    <row r="9" ht="33" customHeight="1" spans="1:8">
      <c r="A9" s="93"/>
      <c r="B9" s="93"/>
      <c r="C9" s="92"/>
      <c r="D9" s="93"/>
      <c r="E9" s="93"/>
      <c r="F9" s="93"/>
      <c r="G9" s="93"/>
      <c r="H9" s="93"/>
    </row>
    <row r="10" ht="33" customHeight="1" spans="1:8">
      <c r="A10" s="93"/>
      <c r="B10" s="93"/>
      <c r="C10" s="93"/>
      <c r="D10" s="92"/>
      <c r="E10" s="93"/>
      <c r="F10" s="93"/>
      <c r="G10" s="93"/>
      <c r="H10" s="93"/>
    </row>
    <row r="11" ht="33" customHeight="1" spans="1:8">
      <c r="A11" s="93"/>
      <c r="B11" s="93"/>
      <c r="C11" s="93"/>
      <c r="D11" s="93"/>
      <c r="E11" s="92"/>
      <c r="F11" s="93"/>
      <c r="G11" s="93"/>
      <c r="H11" s="93"/>
    </row>
    <row r="12" ht="33" customHeight="1" spans="1:8">
      <c r="A12" s="93"/>
      <c r="B12" s="93"/>
      <c r="C12" s="93"/>
      <c r="D12" s="93"/>
      <c r="E12" s="93"/>
      <c r="F12" s="92"/>
      <c r="G12" s="93"/>
      <c r="H12" s="93"/>
    </row>
    <row r="13" ht="33" customHeight="1" spans="1:8">
      <c r="A13" s="93"/>
      <c r="B13" s="93"/>
      <c r="C13" s="93"/>
      <c r="D13" s="93"/>
      <c r="E13" s="93"/>
      <c r="F13" s="93"/>
      <c r="G13" s="92"/>
      <c r="H13" s="93"/>
    </row>
    <row r="14" ht="33" customHeight="1" spans="1:8">
      <c r="A14" s="93"/>
      <c r="B14" s="93"/>
      <c r="C14" s="93"/>
      <c r="D14" s="93"/>
      <c r="E14" s="93"/>
      <c r="F14" s="93"/>
      <c r="G14" s="93"/>
      <c r="H14" s="92"/>
    </row>
    <row r="15" ht="33" customHeight="1" spans="1:8">
      <c r="A15" s="93"/>
      <c r="B15" s="93"/>
      <c r="C15" s="93"/>
      <c r="D15" s="93"/>
      <c r="E15" s="93"/>
      <c r="F15" s="93"/>
      <c r="G15" s="93"/>
      <c r="H15" s="9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35" workbookViewId="0">
      <selection activeCell="H35" sqref="H35"/>
    </sheetView>
  </sheetViews>
  <sheetFormatPr defaultColWidth="9" defaultRowHeight="14.25"/>
  <cols>
    <col min="1" max="1" width="23.1666666666667" style="60" customWidth="1"/>
    <col min="2" max="2" width="11.75" customWidth="1"/>
    <col min="3" max="4" width="11" customWidth="1"/>
    <col min="5" max="5" width="17.1666666666667" style="60" customWidth="1"/>
    <col min="6" max="6" width="11.75" customWidth="1"/>
    <col min="7" max="7" width="10.0833333333333" customWidth="1"/>
    <col min="8" max="8" width="26.125" customWidth="1"/>
  </cols>
  <sheetData>
    <row r="1" ht="18.75" spans="1:6">
      <c r="A1" s="61" t="s">
        <v>241</v>
      </c>
      <c r="B1" s="62"/>
      <c r="C1" s="62"/>
      <c r="D1" s="62"/>
      <c r="E1" s="63"/>
      <c r="F1" s="62"/>
    </row>
    <row r="2" ht="22.5" spans="1:8">
      <c r="A2" s="64" t="s">
        <v>242</v>
      </c>
      <c r="B2" s="65"/>
      <c r="C2" s="65"/>
      <c r="D2" s="65"/>
      <c r="E2" s="64"/>
      <c r="F2" s="65"/>
      <c r="G2" s="65"/>
      <c r="H2" s="65"/>
    </row>
    <row r="3" ht="20.25" customHeight="1" spans="1:8">
      <c r="A3" s="66"/>
      <c r="B3" s="67"/>
      <c r="C3" s="67"/>
      <c r="D3" s="67"/>
      <c r="E3" s="67"/>
      <c r="F3" s="67"/>
      <c r="G3" s="68" t="s">
        <v>2</v>
      </c>
      <c r="H3" s="68"/>
    </row>
    <row r="4" ht="21" customHeight="1" spans="1:8">
      <c r="A4" s="69" t="s">
        <v>243</v>
      </c>
      <c r="B4" s="70" t="s">
        <v>244</v>
      </c>
      <c r="C4" s="71" t="s">
        <v>245</v>
      </c>
      <c r="D4" s="71"/>
      <c r="E4" s="72" t="s">
        <v>246</v>
      </c>
      <c r="F4" s="10" t="s">
        <v>247</v>
      </c>
      <c r="G4" s="72" t="s">
        <v>248</v>
      </c>
      <c r="H4" s="72" t="s">
        <v>249</v>
      </c>
    </row>
    <row r="5" ht="21" customHeight="1" spans="1:8">
      <c r="A5" s="69"/>
      <c r="B5" s="70"/>
      <c r="C5" s="10" t="s">
        <v>250</v>
      </c>
      <c r="D5" s="10" t="s">
        <v>251</v>
      </c>
      <c r="E5" s="72"/>
      <c r="F5" s="10"/>
      <c r="G5" s="72"/>
      <c r="H5" s="72"/>
    </row>
    <row r="6" ht="27.75" customHeight="1" spans="1:8">
      <c r="A6" s="73" t="s">
        <v>125</v>
      </c>
      <c r="B6" s="74">
        <f>C6+D6</f>
        <v>3386.116</v>
      </c>
      <c r="C6" s="74">
        <f>SUM(C7:C51)</f>
        <v>2434.24</v>
      </c>
      <c r="D6" s="74">
        <f>SUM(D7:D51)</f>
        <v>951.876</v>
      </c>
      <c r="E6" s="75"/>
      <c r="F6" s="76"/>
      <c r="G6" s="76" t="s">
        <v>252</v>
      </c>
      <c r="H6" s="76" t="s">
        <v>252</v>
      </c>
    </row>
    <row r="7" ht="32" customHeight="1" spans="1:9">
      <c r="A7" s="77" t="s">
        <v>253</v>
      </c>
      <c r="B7" s="78">
        <f t="shared" ref="B7:B50" si="0">C7+D7</f>
        <v>827.37</v>
      </c>
      <c r="C7" s="78">
        <v>827.37</v>
      </c>
      <c r="D7" s="78"/>
      <c r="E7" s="79" t="s">
        <v>254</v>
      </c>
      <c r="F7" s="80" t="s">
        <v>255</v>
      </c>
      <c r="G7" s="81"/>
      <c r="H7" s="42" t="s">
        <v>256</v>
      </c>
      <c r="I7" s="84"/>
    </row>
    <row r="8" ht="32" customHeight="1" spans="1:9">
      <c r="A8" s="77" t="s">
        <v>257</v>
      </c>
      <c r="B8" s="78">
        <f t="shared" si="0"/>
        <v>38.31</v>
      </c>
      <c r="C8" s="78">
        <v>38.31</v>
      </c>
      <c r="D8" s="78"/>
      <c r="E8" s="79" t="s">
        <v>254</v>
      </c>
      <c r="F8" s="80" t="s">
        <v>255</v>
      </c>
      <c r="G8" s="81"/>
      <c r="H8" s="42" t="s">
        <v>256</v>
      </c>
      <c r="I8" s="84"/>
    </row>
    <row r="9" ht="32" customHeight="1" spans="1:9">
      <c r="A9" s="77" t="s">
        <v>258</v>
      </c>
      <c r="B9" s="78">
        <f t="shared" si="0"/>
        <v>3.75</v>
      </c>
      <c r="C9" s="78">
        <v>3.75</v>
      </c>
      <c r="D9" s="78"/>
      <c r="E9" s="82" t="s">
        <v>259</v>
      </c>
      <c r="F9" s="80" t="s">
        <v>260</v>
      </c>
      <c r="G9" s="81"/>
      <c r="H9" s="42" t="s">
        <v>261</v>
      </c>
      <c r="I9" s="84"/>
    </row>
    <row r="10" ht="36" spans="1:9">
      <c r="A10" s="77" t="s">
        <v>262</v>
      </c>
      <c r="B10" s="78">
        <f t="shared" si="0"/>
        <v>35</v>
      </c>
      <c r="C10" s="78">
        <v>35</v>
      </c>
      <c r="D10" s="78"/>
      <c r="E10" s="82" t="s">
        <v>259</v>
      </c>
      <c r="F10" s="80" t="s">
        <v>260</v>
      </c>
      <c r="G10" s="81"/>
      <c r="H10" s="42" t="s">
        <v>263</v>
      </c>
      <c r="I10" s="84"/>
    </row>
    <row r="11" ht="32" customHeight="1" spans="1:9">
      <c r="A11" s="77" t="s">
        <v>264</v>
      </c>
      <c r="B11" s="78">
        <f t="shared" si="0"/>
        <v>5.76</v>
      </c>
      <c r="C11" s="78">
        <v>5.76</v>
      </c>
      <c r="D11" s="78"/>
      <c r="E11" s="82" t="s">
        <v>259</v>
      </c>
      <c r="F11" s="80" t="s">
        <v>260</v>
      </c>
      <c r="G11" s="81"/>
      <c r="H11" s="42" t="s">
        <v>265</v>
      </c>
      <c r="I11" s="84"/>
    </row>
    <row r="12" ht="32" customHeight="1" spans="1:9">
      <c r="A12" s="77" t="s">
        <v>266</v>
      </c>
      <c r="B12" s="78">
        <f t="shared" si="0"/>
        <v>45</v>
      </c>
      <c r="C12" s="78">
        <v>45</v>
      </c>
      <c r="D12" s="78"/>
      <c r="E12" s="79" t="s">
        <v>267</v>
      </c>
      <c r="F12" s="80" t="s">
        <v>268</v>
      </c>
      <c r="G12" s="81"/>
      <c r="H12" s="42" t="s">
        <v>269</v>
      </c>
      <c r="I12" s="84"/>
    </row>
    <row r="13" ht="32" customHeight="1" spans="1:9">
      <c r="A13" s="77" t="s">
        <v>270</v>
      </c>
      <c r="B13" s="78">
        <f t="shared" si="0"/>
        <v>11</v>
      </c>
      <c r="C13" s="78">
        <v>11</v>
      </c>
      <c r="D13" s="78"/>
      <c r="E13" s="79" t="s">
        <v>271</v>
      </c>
      <c r="F13" s="80" t="s">
        <v>272</v>
      </c>
      <c r="G13" s="81"/>
      <c r="H13" s="42" t="s">
        <v>269</v>
      </c>
      <c r="I13" s="84"/>
    </row>
    <row r="14" ht="32" customHeight="1" spans="1:9">
      <c r="A14" s="77" t="s">
        <v>273</v>
      </c>
      <c r="B14" s="78">
        <f t="shared" si="0"/>
        <v>114</v>
      </c>
      <c r="C14" s="78">
        <v>114</v>
      </c>
      <c r="D14" s="78"/>
      <c r="E14" s="82" t="s">
        <v>259</v>
      </c>
      <c r="F14" s="80" t="s">
        <v>260</v>
      </c>
      <c r="G14" s="81"/>
      <c r="H14" s="42" t="s">
        <v>274</v>
      </c>
      <c r="I14" s="84"/>
    </row>
    <row r="15" ht="32" customHeight="1" spans="1:9">
      <c r="A15" s="77" t="s">
        <v>275</v>
      </c>
      <c r="B15" s="78">
        <f t="shared" si="0"/>
        <v>20</v>
      </c>
      <c r="C15" s="78">
        <v>20</v>
      </c>
      <c r="D15" s="78"/>
      <c r="E15" s="79" t="s">
        <v>276</v>
      </c>
      <c r="F15" s="80" t="s">
        <v>277</v>
      </c>
      <c r="G15" s="81"/>
      <c r="H15" s="42" t="s">
        <v>278</v>
      </c>
      <c r="I15" s="84"/>
    </row>
    <row r="16" ht="32" customHeight="1" spans="1:9">
      <c r="A16" s="77" t="s">
        <v>279</v>
      </c>
      <c r="B16" s="78">
        <f t="shared" si="0"/>
        <v>17.31</v>
      </c>
      <c r="C16" s="78">
        <v>17.31</v>
      </c>
      <c r="D16" s="78"/>
      <c r="E16" s="79" t="s">
        <v>276</v>
      </c>
      <c r="F16" s="80" t="s">
        <v>277</v>
      </c>
      <c r="G16" s="81"/>
      <c r="H16" s="42" t="s">
        <v>278</v>
      </c>
      <c r="I16" s="84"/>
    </row>
    <row r="17" ht="32" customHeight="1" spans="1:9">
      <c r="A17" s="77" t="s">
        <v>280</v>
      </c>
      <c r="B17" s="78">
        <f t="shared" si="0"/>
        <v>60</v>
      </c>
      <c r="C17" s="17">
        <v>60</v>
      </c>
      <c r="D17" s="78"/>
      <c r="E17" s="83" t="s">
        <v>254</v>
      </c>
      <c r="F17" s="80" t="s">
        <v>255</v>
      </c>
      <c r="G17" s="81"/>
      <c r="H17" s="42" t="s">
        <v>281</v>
      </c>
      <c r="I17" s="84"/>
    </row>
    <row r="18" ht="36" spans="1:9">
      <c r="A18" s="77" t="s">
        <v>282</v>
      </c>
      <c r="B18" s="78">
        <f t="shared" si="0"/>
        <v>44.63</v>
      </c>
      <c r="C18" s="17">
        <v>44.63</v>
      </c>
      <c r="D18" s="78"/>
      <c r="E18" s="83" t="s">
        <v>254</v>
      </c>
      <c r="F18" s="80" t="s">
        <v>255</v>
      </c>
      <c r="G18" s="81"/>
      <c r="H18" s="42" t="s">
        <v>283</v>
      </c>
      <c r="I18" s="84"/>
    </row>
    <row r="19" ht="32" customHeight="1" spans="1:9">
      <c r="A19" s="77" t="s">
        <v>284</v>
      </c>
      <c r="B19" s="78">
        <f t="shared" si="0"/>
        <v>70</v>
      </c>
      <c r="C19" s="17">
        <v>70</v>
      </c>
      <c r="D19" s="78"/>
      <c r="E19" s="83" t="s">
        <v>285</v>
      </c>
      <c r="F19" s="80" t="s">
        <v>286</v>
      </c>
      <c r="G19" s="81"/>
      <c r="H19" s="42" t="s">
        <v>287</v>
      </c>
      <c r="I19" s="84"/>
    </row>
    <row r="20" ht="32" customHeight="1" spans="1:9">
      <c r="A20" s="77" t="s">
        <v>288</v>
      </c>
      <c r="B20" s="78">
        <f t="shared" si="0"/>
        <v>15</v>
      </c>
      <c r="C20" s="17">
        <v>15</v>
      </c>
      <c r="D20" s="78"/>
      <c r="E20" s="83" t="s">
        <v>289</v>
      </c>
      <c r="F20" s="80" t="s">
        <v>290</v>
      </c>
      <c r="G20" s="81"/>
      <c r="H20" s="42" t="s">
        <v>291</v>
      </c>
      <c r="I20" s="84"/>
    </row>
    <row r="21" ht="36" spans="1:9">
      <c r="A21" s="77" t="s">
        <v>292</v>
      </c>
      <c r="B21" s="78">
        <f t="shared" si="0"/>
        <v>5</v>
      </c>
      <c r="C21" s="17">
        <v>5</v>
      </c>
      <c r="D21" s="78"/>
      <c r="E21" s="83" t="s">
        <v>293</v>
      </c>
      <c r="F21" s="80" t="s">
        <v>294</v>
      </c>
      <c r="G21" s="81"/>
      <c r="H21" s="42" t="s">
        <v>295</v>
      </c>
      <c r="I21" s="84"/>
    </row>
    <row r="22" ht="36" spans="1:9">
      <c r="A22" s="77" t="s">
        <v>296</v>
      </c>
      <c r="B22" s="78">
        <f t="shared" si="0"/>
        <v>90</v>
      </c>
      <c r="C22" s="17">
        <v>90</v>
      </c>
      <c r="D22" s="78"/>
      <c r="E22" s="83" t="s">
        <v>254</v>
      </c>
      <c r="F22" s="80" t="s">
        <v>255</v>
      </c>
      <c r="G22" s="81"/>
      <c r="H22" s="42" t="s">
        <v>283</v>
      </c>
      <c r="I22" s="84"/>
    </row>
    <row r="23" ht="32" customHeight="1" spans="1:9">
      <c r="A23" s="77" t="s">
        <v>297</v>
      </c>
      <c r="B23" s="78">
        <f t="shared" si="0"/>
        <v>200</v>
      </c>
      <c r="C23" s="17">
        <v>200</v>
      </c>
      <c r="D23" s="78"/>
      <c r="E23" s="83" t="s">
        <v>254</v>
      </c>
      <c r="F23" s="80" t="s">
        <v>255</v>
      </c>
      <c r="G23" s="81"/>
      <c r="H23" s="42" t="s">
        <v>298</v>
      </c>
      <c r="I23" s="84"/>
    </row>
    <row r="24" ht="32" customHeight="1" spans="1:9">
      <c r="A24" s="77" t="s">
        <v>299</v>
      </c>
      <c r="B24" s="78">
        <f t="shared" si="0"/>
        <v>10</v>
      </c>
      <c r="C24" s="17">
        <v>10</v>
      </c>
      <c r="D24" s="78"/>
      <c r="E24" s="83" t="s">
        <v>300</v>
      </c>
      <c r="F24" s="80" t="s">
        <v>301</v>
      </c>
      <c r="G24" s="81"/>
      <c r="H24" s="42" t="s">
        <v>302</v>
      </c>
      <c r="I24" s="84"/>
    </row>
    <row r="25" ht="32" customHeight="1" spans="1:9">
      <c r="A25" s="77" t="s">
        <v>303</v>
      </c>
      <c r="B25" s="78">
        <f t="shared" si="0"/>
        <v>163</v>
      </c>
      <c r="C25" s="17">
        <v>163</v>
      </c>
      <c r="D25" s="78"/>
      <c r="E25" s="83" t="s">
        <v>300</v>
      </c>
      <c r="F25" s="80" t="s">
        <v>301</v>
      </c>
      <c r="G25" s="81"/>
      <c r="H25" s="42" t="s">
        <v>304</v>
      </c>
      <c r="I25" s="84"/>
    </row>
    <row r="26" ht="32" customHeight="1" spans="1:9">
      <c r="A26" s="77" t="s">
        <v>305</v>
      </c>
      <c r="B26" s="78">
        <f t="shared" si="0"/>
        <v>17</v>
      </c>
      <c r="C26" s="17">
        <v>17</v>
      </c>
      <c r="D26" s="78"/>
      <c r="E26" s="83" t="s">
        <v>289</v>
      </c>
      <c r="F26" s="80" t="s">
        <v>290</v>
      </c>
      <c r="G26" s="81"/>
      <c r="H26" s="42" t="s">
        <v>306</v>
      </c>
      <c r="I26" s="84"/>
    </row>
    <row r="27" ht="32" customHeight="1" spans="1:9">
      <c r="A27" s="77" t="s">
        <v>307</v>
      </c>
      <c r="B27" s="78">
        <f t="shared" si="0"/>
        <v>6</v>
      </c>
      <c r="C27" s="17">
        <v>6</v>
      </c>
      <c r="D27" s="78"/>
      <c r="E27" s="83" t="s">
        <v>254</v>
      </c>
      <c r="F27" s="80" t="s">
        <v>255</v>
      </c>
      <c r="G27" s="81"/>
      <c r="H27" s="42" t="s">
        <v>308</v>
      </c>
      <c r="I27" s="84"/>
    </row>
    <row r="28" ht="32" customHeight="1" spans="1:9">
      <c r="A28" s="77" t="s">
        <v>309</v>
      </c>
      <c r="B28" s="78">
        <f t="shared" si="0"/>
        <v>50</v>
      </c>
      <c r="C28" s="17">
        <v>50</v>
      </c>
      <c r="D28" s="78"/>
      <c r="E28" s="83" t="s">
        <v>310</v>
      </c>
      <c r="F28" s="80" t="s">
        <v>311</v>
      </c>
      <c r="G28" s="81"/>
      <c r="H28" s="42" t="s">
        <v>312</v>
      </c>
      <c r="I28" s="84"/>
    </row>
    <row r="29" ht="32" customHeight="1" spans="1:9">
      <c r="A29" s="77" t="s">
        <v>313</v>
      </c>
      <c r="B29" s="78">
        <f t="shared" si="0"/>
        <v>115</v>
      </c>
      <c r="C29" s="17">
        <v>115</v>
      </c>
      <c r="D29" s="78"/>
      <c r="E29" s="83" t="s">
        <v>285</v>
      </c>
      <c r="F29" s="80" t="s">
        <v>286</v>
      </c>
      <c r="G29" s="81"/>
      <c r="H29" s="42" t="s">
        <v>314</v>
      </c>
      <c r="I29" s="84"/>
    </row>
    <row r="30" ht="32" customHeight="1" spans="1:9">
      <c r="A30" s="77" t="s">
        <v>315</v>
      </c>
      <c r="B30" s="78">
        <f t="shared" si="0"/>
        <v>75</v>
      </c>
      <c r="C30" s="17">
        <v>75</v>
      </c>
      <c r="D30" s="78"/>
      <c r="E30" s="83" t="s">
        <v>285</v>
      </c>
      <c r="F30" s="80" t="s">
        <v>286</v>
      </c>
      <c r="G30" s="81"/>
      <c r="H30" s="42" t="s">
        <v>316</v>
      </c>
      <c r="I30" s="84"/>
    </row>
    <row r="31" ht="48" spans="1:9">
      <c r="A31" s="77" t="s">
        <v>317</v>
      </c>
      <c r="B31" s="78">
        <f t="shared" si="0"/>
        <v>20</v>
      </c>
      <c r="C31" s="17">
        <v>20</v>
      </c>
      <c r="D31" s="78"/>
      <c r="E31" s="83" t="s">
        <v>289</v>
      </c>
      <c r="F31" s="80" t="s">
        <v>290</v>
      </c>
      <c r="G31" s="81"/>
      <c r="H31" s="42" t="s">
        <v>318</v>
      </c>
      <c r="I31" s="84"/>
    </row>
    <row r="32" ht="32" customHeight="1" spans="1:9">
      <c r="A32" s="77" t="s">
        <v>319</v>
      </c>
      <c r="B32" s="78">
        <f t="shared" si="0"/>
        <v>40</v>
      </c>
      <c r="C32" s="17">
        <v>40</v>
      </c>
      <c r="D32" s="78"/>
      <c r="E32" s="83" t="s">
        <v>254</v>
      </c>
      <c r="F32" s="80" t="s">
        <v>255</v>
      </c>
      <c r="G32" s="81"/>
      <c r="H32" s="42" t="s">
        <v>320</v>
      </c>
      <c r="I32" s="84"/>
    </row>
    <row r="33" ht="36" spans="1:9">
      <c r="A33" s="77" t="s">
        <v>321</v>
      </c>
      <c r="B33" s="78">
        <f t="shared" si="0"/>
        <v>20</v>
      </c>
      <c r="C33" s="17">
        <v>20</v>
      </c>
      <c r="D33" s="78"/>
      <c r="E33" s="83" t="s">
        <v>254</v>
      </c>
      <c r="F33" s="80" t="s">
        <v>255</v>
      </c>
      <c r="G33" s="81"/>
      <c r="H33" s="42" t="s">
        <v>322</v>
      </c>
      <c r="I33" s="84"/>
    </row>
    <row r="34" ht="36" spans="1:9">
      <c r="A34" s="77" t="s">
        <v>323</v>
      </c>
      <c r="B34" s="78">
        <f t="shared" si="0"/>
        <v>8.61</v>
      </c>
      <c r="C34" s="17">
        <v>8.61</v>
      </c>
      <c r="D34" s="78"/>
      <c r="E34" s="83" t="s">
        <v>254</v>
      </c>
      <c r="F34" s="80" t="s">
        <v>255</v>
      </c>
      <c r="G34" s="81"/>
      <c r="H34" s="42" t="s">
        <v>322</v>
      </c>
      <c r="I34" s="84"/>
    </row>
    <row r="35" ht="32" customHeight="1" spans="1:9">
      <c r="A35" s="77" t="s">
        <v>324</v>
      </c>
      <c r="B35" s="78">
        <f t="shared" si="0"/>
        <v>10.1</v>
      </c>
      <c r="C35" s="17">
        <v>10.1</v>
      </c>
      <c r="D35" s="78"/>
      <c r="E35" s="83" t="s">
        <v>325</v>
      </c>
      <c r="F35" s="80" t="s">
        <v>326</v>
      </c>
      <c r="G35" s="81"/>
      <c r="H35" s="42" t="s">
        <v>327</v>
      </c>
      <c r="I35" s="84"/>
    </row>
    <row r="36" ht="32" customHeight="1" spans="1:9">
      <c r="A36" s="77" t="s">
        <v>328</v>
      </c>
      <c r="B36" s="78">
        <f t="shared" si="0"/>
        <v>50</v>
      </c>
      <c r="C36" s="17">
        <v>50</v>
      </c>
      <c r="D36" s="78"/>
      <c r="E36" s="83" t="s">
        <v>310</v>
      </c>
      <c r="F36" s="80" t="s">
        <v>311</v>
      </c>
      <c r="G36" s="81"/>
      <c r="H36" s="42" t="s">
        <v>329</v>
      </c>
      <c r="I36" s="84"/>
    </row>
    <row r="37" ht="32" customHeight="1" spans="1:9">
      <c r="A37" s="77" t="s">
        <v>330</v>
      </c>
      <c r="B37" s="78">
        <f t="shared" si="0"/>
        <v>25</v>
      </c>
      <c r="C37" s="17">
        <v>25</v>
      </c>
      <c r="D37" s="78"/>
      <c r="E37" s="83" t="s">
        <v>289</v>
      </c>
      <c r="F37" s="80" t="s">
        <v>290</v>
      </c>
      <c r="G37" s="81"/>
      <c r="H37" s="42" t="s">
        <v>331</v>
      </c>
      <c r="I37" s="84"/>
    </row>
    <row r="38" ht="32" customHeight="1" spans="1:9">
      <c r="A38" s="77" t="s">
        <v>332</v>
      </c>
      <c r="B38" s="78">
        <f t="shared" si="0"/>
        <v>9.92</v>
      </c>
      <c r="C38" s="17"/>
      <c r="D38" s="17">
        <v>9.92</v>
      </c>
      <c r="E38" s="83" t="s">
        <v>333</v>
      </c>
      <c r="F38" s="80" t="s">
        <v>334</v>
      </c>
      <c r="G38" s="81"/>
      <c r="H38" s="42" t="s">
        <v>335</v>
      </c>
      <c r="I38" s="84"/>
    </row>
    <row r="39" ht="32" customHeight="1" spans="1:9">
      <c r="A39" s="77" t="s">
        <v>336</v>
      </c>
      <c r="B39" s="78">
        <f t="shared" si="0"/>
        <v>15</v>
      </c>
      <c r="C39" s="17"/>
      <c r="D39" s="17">
        <v>15</v>
      </c>
      <c r="E39" s="83" t="s">
        <v>300</v>
      </c>
      <c r="F39" s="80" t="s">
        <v>301</v>
      </c>
      <c r="G39" s="81"/>
      <c r="H39" s="42" t="s">
        <v>302</v>
      </c>
      <c r="I39" s="84"/>
    </row>
    <row r="40" ht="32" customHeight="1" spans="1:9">
      <c r="A40" s="77" t="s">
        <v>337</v>
      </c>
      <c r="B40" s="78">
        <f t="shared" si="0"/>
        <v>10</v>
      </c>
      <c r="C40" s="17"/>
      <c r="D40" s="17">
        <v>10</v>
      </c>
      <c r="E40" s="83" t="s">
        <v>300</v>
      </c>
      <c r="F40" s="80" t="s">
        <v>301</v>
      </c>
      <c r="G40" s="81"/>
      <c r="H40" s="42" t="s">
        <v>302</v>
      </c>
      <c r="I40" s="84"/>
    </row>
    <row r="41" ht="32" customHeight="1" spans="1:9">
      <c r="A41" s="77" t="s">
        <v>338</v>
      </c>
      <c r="B41" s="78">
        <f t="shared" si="0"/>
        <v>504.08</v>
      </c>
      <c r="C41" s="17"/>
      <c r="D41" s="17">
        <v>504.08</v>
      </c>
      <c r="E41" s="83" t="s">
        <v>254</v>
      </c>
      <c r="F41" s="80" t="s">
        <v>255</v>
      </c>
      <c r="G41" s="81"/>
      <c r="H41" s="42" t="s">
        <v>339</v>
      </c>
      <c r="I41" s="84"/>
    </row>
    <row r="42" ht="24" spans="1:9">
      <c r="A42" s="77" t="s">
        <v>340</v>
      </c>
      <c r="B42" s="78">
        <f t="shared" si="0"/>
        <v>51.52</v>
      </c>
      <c r="C42" s="17"/>
      <c r="D42" s="17">
        <v>51.52</v>
      </c>
      <c r="E42" s="83" t="s">
        <v>254</v>
      </c>
      <c r="F42" s="80" t="s">
        <v>255</v>
      </c>
      <c r="G42" s="81"/>
      <c r="H42" s="42" t="s">
        <v>341</v>
      </c>
      <c r="I42" s="84"/>
    </row>
    <row r="43" ht="32" customHeight="1" spans="1:9">
      <c r="A43" s="77" t="s">
        <v>342</v>
      </c>
      <c r="B43" s="78">
        <f t="shared" si="0"/>
        <v>193.006</v>
      </c>
      <c r="C43" s="17"/>
      <c r="D43" s="17">
        <v>193.006</v>
      </c>
      <c r="E43" s="83" t="s">
        <v>254</v>
      </c>
      <c r="F43" s="80" t="s">
        <v>255</v>
      </c>
      <c r="G43" s="81"/>
      <c r="H43" s="42" t="s">
        <v>343</v>
      </c>
      <c r="I43" s="84"/>
    </row>
    <row r="44" ht="32" customHeight="1" spans="1:9">
      <c r="A44" s="77" t="s">
        <v>344</v>
      </c>
      <c r="B44" s="78">
        <f t="shared" si="0"/>
        <v>3</v>
      </c>
      <c r="C44" s="17"/>
      <c r="D44" s="17">
        <v>3</v>
      </c>
      <c r="E44" s="83" t="s">
        <v>325</v>
      </c>
      <c r="F44" s="80" t="s">
        <v>326</v>
      </c>
      <c r="G44" s="81"/>
      <c r="H44" s="42" t="s">
        <v>345</v>
      </c>
      <c r="I44" s="84"/>
    </row>
    <row r="45" ht="32" customHeight="1" spans="1:9">
      <c r="A45" s="77" t="s">
        <v>346</v>
      </c>
      <c r="B45" s="78">
        <f t="shared" si="0"/>
        <v>36</v>
      </c>
      <c r="C45" s="17"/>
      <c r="D45" s="17">
        <v>36</v>
      </c>
      <c r="E45" s="83" t="s">
        <v>254</v>
      </c>
      <c r="F45" s="80" t="s">
        <v>255</v>
      </c>
      <c r="G45" s="81"/>
      <c r="H45" s="42" t="s">
        <v>343</v>
      </c>
      <c r="I45" s="84"/>
    </row>
    <row r="46" ht="32" customHeight="1" spans="1:9">
      <c r="A46" s="77" t="s">
        <v>347</v>
      </c>
      <c r="B46" s="78">
        <v>20</v>
      </c>
      <c r="C46" s="17">
        <v>20</v>
      </c>
      <c r="D46" s="17"/>
      <c r="E46" s="83"/>
      <c r="F46" s="80"/>
      <c r="G46" s="81"/>
      <c r="H46" s="42" t="s">
        <v>348</v>
      </c>
      <c r="I46" s="84"/>
    </row>
    <row r="47" ht="32" customHeight="1" spans="1:9">
      <c r="A47" s="77" t="s">
        <v>349</v>
      </c>
      <c r="B47" s="78">
        <v>177.15</v>
      </c>
      <c r="C47" s="17">
        <v>177.15</v>
      </c>
      <c r="D47" s="17"/>
      <c r="E47" s="83"/>
      <c r="F47" s="80"/>
      <c r="G47" s="81"/>
      <c r="H47" s="42" t="s">
        <v>348</v>
      </c>
      <c r="I47" s="84"/>
    </row>
    <row r="48" ht="32" customHeight="1" spans="1:9">
      <c r="A48" s="77" t="s">
        <v>350</v>
      </c>
      <c r="B48" s="78">
        <v>41.55</v>
      </c>
      <c r="C48" s="17"/>
      <c r="D48" s="17">
        <v>41.55</v>
      </c>
      <c r="E48" s="83"/>
      <c r="F48" s="80"/>
      <c r="G48" s="81"/>
      <c r="H48" s="42" t="s">
        <v>348</v>
      </c>
      <c r="I48" s="84"/>
    </row>
    <row r="49" ht="32" customHeight="1" spans="1:9">
      <c r="A49" s="77" t="s">
        <v>351</v>
      </c>
      <c r="B49" s="78">
        <v>53.2</v>
      </c>
      <c r="C49" s="17"/>
      <c r="D49" s="17">
        <v>53.2</v>
      </c>
      <c r="E49" s="83"/>
      <c r="F49" s="80"/>
      <c r="G49" s="81"/>
      <c r="H49" s="42" t="s">
        <v>348</v>
      </c>
      <c r="I49" s="84"/>
    </row>
    <row r="50" ht="32" customHeight="1" spans="1:9">
      <c r="A50" s="77" t="s">
        <v>352</v>
      </c>
      <c r="B50" s="78">
        <v>34.6</v>
      </c>
      <c r="C50" s="17"/>
      <c r="D50" s="17">
        <v>34.6</v>
      </c>
      <c r="E50" s="83"/>
      <c r="F50" s="80"/>
      <c r="G50" s="81"/>
      <c r="H50" s="42" t="s">
        <v>348</v>
      </c>
      <c r="I50" s="84"/>
    </row>
    <row r="51" ht="32" customHeight="1" spans="1:9">
      <c r="A51" s="77" t="s">
        <v>353</v>
      </c>
      <c r="B51" s="78">
        <v>25.25</v>
      </c>
      <c r="C51" s="17">
        <v>25.25</v>
      </c>
      <c r="D51" s="17"/>
      <c r="E51" s="83"/>
      <c r="F51" s="80"/>
      <c r="G51" s="81"/>
      <c r="H51" s="42" t="s">
        <v>348</v>
      </c>
      <c r="I51" s="8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M22" sqref="M22"/>
    </sheetView>
  </sheetViews>
  <sheetFormatPr defaultColWidth="9" defaultRowHeight="14.25"/>
  <cols>
    <col min="1" max="1" width="24.25" customWidth="1"/>
    <col min="2" max="2" width="7.16666666666667" customWidth="1"/>
    <col min="3" max="3" width="7" customWidth="1"/>
    <col min="4" max="4" width="7.16666666666667" customWidth="1"/>
    <col min="5" max="5" width="8.66666666666667" customWidth="1"/>
    <col min="6" max="6" width="8.33333333333333" customWidth="1"/>
    <col min="9" max="9" width="8.41666666666667" customWidth="1"/>
    <col min="10" max="10" width="7.91666666666667" customWidth="1"/>
    <col min="12" max="12" width="8.16666666666667" customWidth="1"/>
    <col min="13" max="13" width="7.75" customWidth="1"/>
  </cols>
  <sheetData>
    <row r="1" ht="31.5" customHeight="1" spans="1:14">
      <c r="A1" s="1" t="s">
        <v>354</v>
      </c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52"/>
    </row>
    <row r="2" ht="33" customHeight="1" spans="1:14">
      <c r="A2" s="35" t="s">
        <v>355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356</v>
      </c>
      <c r="B4" s="37" t="s">
        <v>357</v>
      </c>
      <c r="C4" s="37" t="s">
        <v>358</v>
      </c>
      <c r="D4" s="37" t="s">
        <v>359</v>
      </c>
      <c r="E4" s="8" t="s">
        <v>360</v>
      </c>
      <c r="F4" s="8"/>
      <c r="G4" s="8"/>
      <c r="H4" s="8"/>
      <c r="I4" s="8"/>
      <c r="J4" s="8"/>
      <c r="K4" s="8"/>
      <c r="L4" s="8"/>
      <c r="M4" s="8"/>
      <c r="N4" s="53" t="s">
        <v>361</v>
      </c>
    </row>
    <row r="5" ht="37.5" customHeight="1" spans="1:14">
      <c r="A5" s="9"/>
      <c r="B5" s="37"/>
      <c r="C5" s="37"/>
      <c r="D5" s="37"/>
      <c r="E5" s="10" t="s">
        <v>362</v>
      </c>
      <c r="F5" s="8" t="s">
        <v>43</v>
      </c>
      <c r="G5" s="8"/>
      <c r="H5" s="8"/>
      <c r="I5" s="8"/>
      <c r="J5" s="54"/>
      <c r="K5" s="54"/>
      <c r="L5" s="28" t="s">
        <v>363</v>
      </c>
      <c r="M5" s="28" t="s">
        <v>364</v>
      </c>
      <c r="N5" s="55"/>
    </row>
    <row r="6" ht="78.75" customHeight="1" spans="1:14">
      <c r="A6" s="13"/>
      <c r="B6" s="37"/>
      <c r="C6" s="37"/>
      <c r="D6" s="37"/>
      <c r="E6" s="10"/>
      <c r="F6" s="14" t="s">
        <v>365</v>
      </c>
      <c r="G6" s="10" t="s">
        <v>366</v>
      </c>
      <c r="H6" s="10" t="s">
        <v>367</v>
      </c>
      <c r="I6" s="10" t="s">
        <v>368</v>
      </c>
      <c r="J6" s="10" t="s">
        <v>369</v>
      </c>
      <c r="K6" s="29" t="s">
        <v>370</v>
      </c>
      <c r="L6" s="30"/>
      <c r="M6" s="30"/>
      <c r="N6" s="56"/>
    </row>
    <row r="7" s="31" customFormat="1" ht="24" customHeight="1" spans="1:14">
      <c r="A7" s="38" t="s">
        <v>371</v>
      </c>
      <c r="B7" s="39"/>
      <c r="C7" s="39"/>
      <c r="D7" s="40">
        <v>72</v>
      </c>
      <c r="E7" s="41">
        <f>F7</f>
        <v>10.355</v>
      </c>
      <c r="F7" s="41">
        <f>G7+I7</f>
        <v>10.355</v>
      </c>
      <c r="G7" s="41">
        <v>10.355</v>
      </c>
      <c r="H7" s="41"/>
      <c r="I7" s="41"/>
      <c r="J7" s="39"/>
      <c r="K7" s="39"/>
      <c r="L7" s="39"/>
      <c r="M7" s="39"/>
      <c r="N7" s="39" t="s">
        <v>9</v>
      </c>
    </row>
    <row r="8" s="31" customFormat="1" ht="24" customHeight="1" spans="1:14">
      <c r="A8" s="42" t="s">
        <v>262</v>
      </c>
      <c r="B8" s="43"/>
      <c r="C8" s="44"/>
      <c r="D8" s="45">
        <v>11</v>
      </c>
      <c r="E8" s="41">
        <f t="shared" ref="E8:E17" si="0">F8</f>
        <v>6.73</v>
      </c>
      <c r="F8" s="41">
        <f t="shared" ref="F8:F17" si="1">G8+I8</f>
        <v>6.73</v>
      </c>
      <c r="G8" s="46"/>
      <c r="H8" s="47"/>
      <c r="I8" s="47">
        <v>6.73</v>
      </c>
      <c r="J8" s="57"/>
      <c r="K8" s="57"/>
      <c r="L8" s="57"/>
      <c r="M8" s="57"/>
      <c r="N8" s="39" t="s">
        <v>9</v>
      </c>
    </row>
    <row r="9" s="31" customFormat="1" ht="24" customHeight="1" spans="1:14">
      <c r="A9" s="42" t="s">
        <v>338</v>
      </c>
      <c r="B9" s="43"/>
      <c r="C9" s="44"/>
      <c r="D9" s="45">
        <v>4</v>
      </c>
      <c r="E9" s="41">
        <f t="shared" si="0"/>
        <v>504.08</v>
      </c>
      <c r="F9" s="41">
        <f t="shared" si="1"/>
        <v>504.08</v>
      </c>
      <c r="G9" s="47">
        <v>504.08</v>
      </c>
      <c r="H9" s="47"/>
      <c r="I9" s="47"/>
      <c r="J9" s="57"/>
      <c r="K9" s="57"/>
      <c r="L9" s="57"/>
      <c r="M9" s="57"/>
      <c r="N9" s="39" t="s">
        <v>9</v>
      </c>
    </row>
    <row r="10" s="31" customFormat="1" ht="24" customHeight="1" spans="1:14">
      <c r="A10" s="42" t="s">
        <v>317</v>
      </c>
      <c r="B10" s="43"/>
      <c r="C10" s="44"/>
      <c r="D10" s="45">
        <v>1</v>
      </c>
      <c r="E10" s="41">
        <f t="shared" si="0"/>
        <v>20</v>
      </c>
      <c r="F10" s="41">
        <f t="shared" si="1"/>
        <v>20</v>
      </c>
      <c r="G10" s="47">
        <v>20</v>
      </c>
      <c r="H10" s="47"/>
      <c r="I10" s="47"/>
      <c r="J10" s="57"/>
      <c r="K10" s="57"/>
      <c r="L10" s="57"/>
      <c r="M10" s="57"/>
      <c r="N10" s="39" t="s">
        <v>9</v>
      </c>
    </row>
    <row r="11" s="31" customFormat="1" ht="24" customHeight="1" spans="1:14">
      <c r="A11" s="42" t="s">
        <v>313</v>
      </c>
      <c r="B11" s="43"/>
      <c r="C11" s="44"/>
      <c r="D11" s="45">
        <v>1</v>
      </c>
      <c r="E11" s="41">
        <f t="shared" si="0"/>
        <v>60</v>
      </c>
      <c r="F11" s="41">
        <f t="shared" si="1"/>
        <v>60</v>
      </c>
      <c r="G11" s="47"/>
      <c r="H11" s="47"/>
      <c r="I11" s="47">
        <v>60</v>
      </c>
      <c r="J11" s="57"/>
      <c r="K11" s="57"/>
      <c r="L11" s="57"/>
      <c r="M11" s="57"/>
      <c r="N11" s="39" t="s">
        <v>9</v>
      </c>
    </row>
    <row r="12" s="31" customFormat="1" ht="24" customHeight="1" spans="1:14">
      <c r="A12" s="42" t="s">
        <v>284</v>
      </c>
      <c r="B12" s="43"/>
      <c r="C12" s="44"/>
      <c r="D12" s="45">
        <v>1</v>
      </c>
      <c r="E12" s="41">
        <f t="shared" si="0"/>
        <v>70</v>
      </c>
      <c r="F12" s="41">
        <f t="shared" si="1"/>
        <v>70</v>
      </c>
      <c r="G12" s="47"/>
      <c r="H12" s="47"/>
      <c r="I12" s="47">
        <v>70</v>
      </c>
      <c r="J12" s="57"/>
      <c r="K12" s="57"/>
      <c r="L12" s="57"/>
      <c r="M12" s="57"/>
      <c r="N12" s="39" t="s">
        <v>9</v>
      </c>
    </row>
    <row r="13" s="31" customFormat="1" ht="24" customHeight="1" spans="1:14">
      <c r="A13" s="42" t="s">
        <v>330</v>
      </c>
      <c r="B13" s="43"/>
      <c r="C13" s="44"/>
      <c r="D13" s="45">
        <v>1</v>
      </c>
      <c r="E13" s="41">
        <f t="shared" si="0"/>
        <v>25</v>
      </c>
      <c r="F13" s="41">
        <f t="shared" si="1"/>
        <v>25</v>
      </c>
      <c r="G13" s="47">
        <v>25</v>
      </c>
      <c r="H13" s="47"/>
      <c r="I13" s="47"/>
      <c r="J13" s="57"/>
      <c r="K13" s="57"/>
      <c r="L13" s="57"/>
      <c r="M13" s="57"/>
      <c r="N13" s="39" t="s">
        <v>9</v>
      </c>
    </row>
    <row r="14" s="31" customFormat="1" ht="24" customHeight="1" spans="1:14">
      <c r="A14" s="42" t="s">
        <v>305</v>
      </c>
      <c r="B14" s="43"/>
      <c r="C14" s="44"/>
      <c r="D14" s="45">
        <v>1</v>
      </c>
      <c r="E14" s="41">
        <f t="shared" si="0"/>
        <v>17</v>
      </c>
      <c r="F14" s="41">
        <f t="shared" si="1"/>
        <v>17</v>
      </c>
      <c r="G14" s="47">
        <v>17</v>
      </c>
      <c r="H14" s="47"/>
      <c r="I14" s="47"/>
      <c r="J14" s="57"/>
      <c r="K14" s="57"/>
      <c r="L14" s="57"/>
      <c r="M14" s="57"/>
      <c r="N14" s="39" t="s">
        <v>9</v>
      </c>
    </row>
    <row r="15" s="31" customFormat="1" ht="24" customHeight="1" spans="1:14">
      <c r="A15" s="42" t="s">
        <v>303</v>
      </c>
      <c r="B15" s="43"/>
      <c r="C15" s="44"/>
      <c r="D15" s="45">
        <v>2</v>
      </c>
      <c r="E15" s="41">
        <f t="shared" si="0"/>
        <v>132.8</v>
      </c>
      <c r="F15" s="41">
        <f t="shared" si="1"/>
        <v>132.8</v>
      </c>
      <c r="G15" s="47">
        <v>132.8</v>
      </c>
      <c r="H15" s="47"/>
      <c r="I15" s="47"/>
      <c r="J15" s="57"/>
      <c r="K15" s="57"/>
      <c r="L15" s="57"/>
      <c r="M15" s="57"/>
      <c r="N15" s="39" t="s">
        <v>9</v>
      </c>
    </row>
    <row r="16" s="31" customFormat="1" ht="24" customHeight="1" spans="1:14">
      <c r="A16" s="42" t="s">
        <v>321</v>
      </c>
      <c r="B16" s="43"/>
      <c r="C16" s="44"/>
      <c r="D16" s="45">
        <v>1</v>
      </c>
      <c r="E16" s="41">
        <f t="shared" si="0"/>
        <v>20</v>
      </c>
      <c r="F16" s="41">
        <f t="shared" si="1"/>
        <v>20</v>
      </c>
      <c r="G16" s="47">
        <v>20</v>
      </c>
      <c r="H16" s="47"/>
      <c r="I16" s="47"/>
      <c r="J16" s="57"/>
      <c r="K16" s="57"/>
      <c r="L16" s="57"/>
      <c r="M16" s="57"/>
      <c r="N16" s="39" t="s">
        <v>9</v>
      </c>
    </row>
    <row r="17" s="31" customFormat="1" ht="24" customHeight="1" spans="1:14">
      <c r="A17" s="42" t="s">
        <v>349</v>
      </c>
      <c r="B17" s="43"/>
      <c r="C17" s="44"/>
      <c r="D17" s="45"/>
      <c r="E17" s="41">
        <v>177.15</v>
      </c>
      <c r="F17" s="41">
        <v>177.15</v>
      </c>
      <c r="G17" s="47">
        <v>177.15</v>
      </c>
      <c r="H17" s="47"/>
      <c r="I17" s="47"/>
      <c r="J17" s="57"/>
      <c r="K17" s="57"/>
      <c r="L17" s="57"/>
      <c r="M17" s="57"/>
      <c r="N17" s="39" t="s">
        <v>9</v>
      </c>
    </row>
    <row r="18" s="31" customFormat="1" ht="24" customHeight="1" spans="1:14">
      <c r="A18" s="42" t="s">
        <v>372</v>
      </c>
      <c r="B18" s="43"/>
      <c r="C18" s="44"/>
      <c r="D18" s="45"/>
      <c r="E18" s="41">
        <v>1.5</v>
      </c>
      <c r="F18" s="41">
        <v>1.5</v>
      </c>
      <c r="G18" s="47">
        <v>1.5</v>
      </c>
      <c r="H18" s="47"/>
      <c r="I18" s="47"/>
      <c r="J18" s="57"/>
      <c r="K18" s="57"/>
      <c r="L18" s="57"/>
      <c r="M18" s="57"/>
      <c r="N18" s="39" t="s">
        <v>9</v>
      </c>
    </row>
    <row r="19" s="31" customFormat="1" ht="24" customHeight="1" spans="1:14">
      <c r="A19" s="42" t="s">
        <v>373</v>
      </c>
      <c r="B19" s="43"/>
      <c r="C19" s="44"/>
      <c r="D19" s="45"/>
      <c r="E19" s="41">
        <v>0.5</v>
      </c>
      <c r="F19" s="41">
        <v>0.5</v>
      </c>
      <c r="G19" s="47">
        <v>0.5</v>
      </c>
      <c r="H19" s="47"/>
      <c r="I19" s="47"/>
      <c r="J19" s="57"/>
      <c r="K19" s="57"/>
      <c r="L19" s="57"/>
      <c r="M19" s="57"/>
      <c r="N19" s="39" t="s">
        <v>9</v>
      </c>
    </row>
    <row r="20" s="31" customFormat="1" ht="24" customHeight="1" spans="1:14">
      <c r="A20" s="42" t="s">
        <v>374</v>
      </c>
      <c r="B20" s="43"/>
      <c r="C20" s="44"/>
      <c r="D20" s="45"/>
      <c r="E20" s="41">
        <v>4.8</v>
      </c>
      <c r="F20" s="41">
        <v>4.8</v>
      </c>
      <c r="G20" s="47">
        <v>4.8</v>
      </c>
      <c r="H20" s="47"/>
      <c r="I20" s="47"/>
      <c r="J20" s="57"/>
      <c r="K20" s="57"/>
      <c r="L20" s="57"/>
      <c r="M20" s="57"/>
      <c r="N20" s="39" t="s">
        <v>9</v>
      </c>
    </row>
    <row r="21" ht="24" customHeight="1" spans="1:14">
      <c r="A21" s="48" t="s">
        <v>125</v>
      </c>
      <c r="B21" s="49"/>
      <c r="C21" s="49"/>
      <c r="D21" s="50"/>
      <c r="E21" s="41">
        <f>F21</f>
        <v>1049.915</v>
      </c>
      <c r="F21" s="41">
        <f>G21+I21</f>
        <v>1049.915</v>
      </c>
      <c r="G21" s="51">
        <f>SUM(G7:G20)</f>
        <v>913.185</v>
      </c>
      <c r="H21" s="51"/>
      <c r="I21" s="51">
        <f>SUM(I7:I16)</f>
        <v>136.73</v>
      </c>
      <c r="J21" s="58"/>
      <c r="K21" s="58"/>
      <c r="L21" s="58"/>
      <c r="M21" s="58"/>
      <c r="N21" s="59"/>
    </row>
  </sheetData>
  <mergeCells count="11">
    <mergeCell ref="A2:N2"/>
    <mergeCell ref="A3:N3"/>
    <mergeCell ref="A21:D21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393055555555556" right="0.19652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opLeftCell="A9" workbookViewId="0">
      <selection activeCell="F17" sqref="F1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375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377</v>
      </c>
      <c r="B4" s="7" t="s">
        <v>378</v>
      </c>
      <c r="C4" s="8" t="s">
        <v>360</v>
      </c>
      <c r="D4" s="8"/>
      <c r="E4" s="8"/>
      <c r="F4" s="8"/>
      <c r="G4" s="8"/>
      <c r="H4" s="8"/>
      <c r="I4" s="8"/>
      <c r="J4" s="8"/>
      <c r="K4" s="8"/>
      <c r="L4" s="7" t="s">
        <v>169</v>
      </c>
    </row>
    <row r="5" ht="25.5" customHeight="1" spans="1:12">
      <c r="A5" s="9"/>
      <c r="B5" s="9"/>
      <c r="C5" s="10" t="s">
        <v>362</v>
      </c>
      <c r="D5" s="11" t="s">
        <v>379</v>
      </c>
      <c r="E5" s="12"/>
      <c r="F5" s="12"/>
      <c r="G5" s="12"/>
      <c r="H5" s="12"/>
      <c r="I5" s="27"/>
      <c r="J5" s="28" t="s">
        <v>363</v>
      </c>
      <c r="K5" s="28" t="s">
        <v>364</v>
      </c>
      <c r="L5" s="9"/>
    </row>
    <row r="6" ht="81" customHeight="1" spans="1:12">
      <c r="A6" s="13"/>
      <c r="B6" s="13"/>
      <c r="C6" s="10"/>
      <c r="D6" s="14" t="s">
        <v>365</v>
      </c>
      <c r="E6" s="10" t="s">
        <v>366</v>
      </c>
      <c r="F6" s="10" t="s">
        <v>367</v>
      </c>
      <c r="G6" s="10" t="s">
        <v>368</v>
      </c>
      <c r="H6" s="10" t="s">
        <v>369</v>
      </c>
      <c r="I6" s="29" t="s">
        <v>380</v>
      </c>
      <c r="J6" s="30"/>
      <c r="K6" s="30"/>
      <c r="L6" s="13"/>
    </row>
    <row r="7" ht="32.25" customHeight="1" spans="1:12">
      <c r="A7" s="15" t="s">
        <v>336</v>
      </c>
      <c r="B7" s="16"/>
      <c r="C7" s="17">
        <v>15</v>
      </c>
      <c r="D7" s="17">
        <v>15</v>
      </c>
      <c r="E7" s="17">
        <v>15</v>
      </c>
      <c r="F7" s="18"/>
      <c r="G7" s="16"/>
      <c r="H7" s="19"/>
      <c r="I7" s="16"/>
      <c r="J7" s="16"/>
      <c r="K7" s="16"/>
      <c r="L7" s="16"/>
    </row>
    <row r="8" ht="32.25" customHeight="1" spans="1:12">
      <c r="A8" s="15" t="s">
        <v>344</v>
      </c>
      <c r="B8" s="16"/>
      <c r="C8" s="17">
        <v>3</v>
      </c>
      <c r="D8" s="17">
        <v>3</v>
      </c>
      <c r="E8" s="17">
        <v>3</v>
      </c>
      <c r="F8" s="18"/>
      <c r="G8" s="16"/>
      <c r="H8" s="19"/>
      <c r="I8" s="16"/>
      <c r="J8" s="16"/>
      <c r="K8" s="16"/>
      <c r="L8" s="16"/>
    </row>
    <row r="9" ht="32.25" customHeight="1" spans="1:12">
      <c r="A9" s="15" t="s">
        <v>299</v>
      </c>
      <c r="B9" s="16"/>
      <c r="C9" s="17">
        <v>10</v>
      </c>
      <c r="D9" s="17">
        <v>10</v>
      </c>
      <c r="E9" s="17">
        <v>10</v>
      </c>
      <c r="F9" s="18"/>
      <c r="G9" s="16"/>
      <c r="H9" s="19"/>
      <c r="I9" s="16"/>
      <c r="J9" s="16"/>
      <c r="K9" s="16"/>
      <c r="L9" s="16"/>
    </row>
    <row r="10" ht="32.25" customHeight="1" spans="1:12">
      <c r="A10" s="15" t="s">
        <v>288</v>
      </c>
      <c r="B10" s="16"/>
      <c r="C10" s="17">
        <v>15</v>
      </c>
      <c r="D10" s="17">
        <v>15</v>
      </c>
      <c r="E10" s="17">
        <v>15</v>
      </c>
      <c r="F10" s="18"/>
      <c r="G10" s="16"/>
      <c r="H10" s="19"/>
      <c r="I10" s="16"/>
      <c r="J10" s="16"/>
      <c r="K10" s="16"/>
      <c r="L10" s="16"/>
    </row>
    <row r="11" ht="32.25" customHeight="1" spans="1:12">
      <c r="A11" s="15" t="s">
        <v>305</v>
      </c>
      <c r="B11" s="16"/>
      <c r="C11" s="17">
        <v>17</v>
      </c>
      <c r="D11" s="17">
        <v>17</v>
      </c>
      <c r="E11" s="17">
        <v>17</v>
      </c>
      <c r="F11" s="18"/>
      <c r="G11" s="16"/>
      <c r="H11" s="19"/>
      <c r="I11" s="16"/>
      <c r="J11" s="16"/>
      <c r="K11" s="16"/>
      <c r="L11" s="16"/>
    </row>
    <row r="12" ht="32.25" customHeight="1" spans="1:12">
      <c r="A12" s="15" t="s">
        <v>317</v>
      </c>
      <c r="B12" s="16"/>
      <c r="C12" s="17">
        <v>20</v>
      </c>
      <c r="D12" s="17">
        <v>20</v>
      </c>
      <c r="E12" s="17">
        <v>20</v>
      </c>
      <c r="F12" s="18"/>
      <c r="G12" s="16"/>
      <c r="H12" s="19"/>
      <c r="I12" s="16"/>
      <c r="J12" s="16"/>
      <c r="K12" s="16"/>
      <c r="L12" s="16"/>
    </row>
    <row r="13" ht="32.25" customHeight="1" spans="1:12">
      <c r="A13" s="15" t="s">
        <v>337</v>
      </c>
      <c r="B13" s="16"/>
      <c r="C13" s="17">
        <v>10</v>
      </c>
      <c r="D13" s="17">
        <v>10</v>
      </c>
      <c r="E13" s="17">
        <v>10</v>
      </c>
      <c r="F13" s="18"/>
      <c r="G13" s="16"/>
      <c r="H13" s="19"/>
      <c r="I13" s="16"/>
      <c r="J13" s="16"/>
      <c r="K13" s="16"/>
      <c r="L13" s="16"/>
    </row>
    <row r="14" ht="36" spans="1:12">
      <c r="A14" s="15" t="s">
        <v>330</v>
      </c>
      <c r="B14" s="16"/>
      <c r="C14" s="17">
        <v>25</v>
      </c>
      <c r="D14" s="17">
        <v>25</v>
      </c>
      <c r="E14" s="17">
        <v>25</v>
      </c>
      <c r="F14" s="18"/>
      <c r="G14" s="16"/>
      <c r="H14" s="19"/>
      <c r="I14" s="16"/>
      <c r="J14" s="16"/>
      <c r="K14" s="16"/>
      <c r="L14" s="16"/>
    </row>
    <row r="15" ht="32.25" customHeight="1" spans="1:12">
      <c r="A15" s="20" t="s">
        <v>125</v>
      </c>
      <c r="B15" s="21"/>
      <c r="C15" s="22">
        <f>SUM(C7:C14)</f>
        <v>115</v>
      </c>
      <c r="D15" s="22">
        <f>SUM(D7:D14)</f>
        <v>115</v>
      </c>
      <c r="E15" s="22">
        <f>SUM(E7:E14)</f>
        <v>115</v>
      </c>
      <c r="F15" s="23"/>
      <c r="G15" s="24"/>
      <c r="H15" s="25"/>
      <c r="I15" s="24"/>
      <c r="J15" s="24"/>
      <c r="K15" s="24"/>
      <c r="L15" s="24"/>
    </row>
  </sheetData>
  <mergeCells count="9">
    <mergeCell ref="A2:L2"/>
    <mergeCell ref="D5:I5"/>
    <mergeCell ref="A15:B15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scale="9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zoomScale="70" zoomScaleNormal="70" topLeftCell="A37" workbookViewId="0">
      <selection activeCell="B21" sqref="B21"/>
    </sheetView>
  </sheetViews>
  <sheetFormatPr defaultColWidth="6.875" defaultRowHeight="11.25" outlineLevelCol="6"/>
  <cols>
    <col min="1" max="1" width="20.625" style="170" customWidth="1"/>
    <col min="2" max="2" width="29.5" style="170" customWidth="1"/>
    <col min="3" max="4" width="14.625" style="150" customWidth="1"/>
    <col min="5" max="5" width="14.625" style="85" customWidth="1"/>
    <col min="6" max="6" width="12" style="85" customWidth="1"/>
    <col min="7" max="7" width="15.625" style="85" customWidth="1"/>
    <col min="8" max="16384" width="6.875" style="85"/>
  </cols>
  <sheetData>
    <row r="1" ht="16.5" customHeight="1" spans="1:7">
      <c r="A1" s="61" t="s">
        <v>40</v>
      </c>
      <c r="B1" s="63"/>
      <c r="C1" s="171"/>
      <c r="D1" s="172"/>
      <c r="E1" s="94"/>
      <c r="F1" s="94"/>
      <c r="G1" s="94"/>
    </row>
    <row r="2" ht="29.25" customHeight="1" spans="1:7">
      <c r="A2" s="173" t="s">
        <v>41</v>
      </c>
      <c r="B2" s="173"/>
      <c r="C2" s="174"/>
      <c r="D2" s="174"/>
      <c r="E2" s="96"/>
      <c r="F2" s="96"/>
      <c r="G2" s="96"/>
    </row>
    <row r="3" ht="26.25" customHeight="1" spans="1:7">
      <c r="A3" s="175"/>
      <c r="B3" s="175"/>
      <c r="C3" s="176"/>
      <c r="D3" s="176"/>
      <c r="E3" s="97"/>
      <c r="F3" s="97"/>
      <c r="G3" s="112" t="s">
        <v>2</v>
      </c>
    </row>
    <row r="4" ht="26.25" customHeight="1" spans="1:7">
      <c r="A4" s="113" t="s">
        <v>42</v>
      </c>
      <c r="B4" s="113"/>
      <c r="C4" s="177" t="s">
        <v>38</v>
      </c>
      <c r="D4" s="178" t="s">
        <v>43</v>
      </c>
      <c r="E4" s="113" t="s">
        <v>44</v>
      </c>
      <c r="F4" s="113" t="s">
        <v>45</v>
      </c>
      <c r="G4" s="179" t="s">
        <v>46</v>
      </c>
    </row>
    <row r="5" s="95" customFormat="1" ht="47.25" customHeight="1" spans="1:7">
      <c r="A5" s="113" t="s">
        <v>47</v>
      </c>
      <c r="B5" s="113" t="s">
        <v>48</v>
      </c>
      <c r="C5" s="180"/>
      <c r="D5" s="178"/>
      <c r="E5" s="113"/>
      <c r="F5" s="113"/>
      <c r="G5" s="181"/>
    </row>
    <row r="6" s="95" customFormat="1" ht="30" customHeight="1" spans="1:7">
      <c r="A6" s="99" t="s">
        <v>49</v>
      </c>
      <c r="B6" s="99" t="s">
        <v>50</v>
      </c>
      <c r="C6" s="149">
        <v>143.907888</v>
      </c>
      <c r="D6" s="149">
        <v>143.907888</v>
      </c>
      <c r="E6" s="182"/>
      <c r="F6" s="168"/>
      <c r="G6" s="168"/>
    </row>
    <row r="7" s="95" customFormat="1" ht="30" customHeight="1" spans="1:7">
      <c r="A7" s="99" t="s">
        <v>51</v>
      </c>
      <c r="B7" s="99" t="s">
        <v>52</v>
      </c>
      <c r="C7" s="149">
        <v>143.907888</v>
      </c>
      <c r="D7" s="149">
        <v>143.907888</v>
      </c>
      <c r="E7" s="182"/>
      <c r="F7" s="168"/>
      <c r="G7" s="168"/>
    </row>
    <row r="8" s="95" customFormat="1" ht="30" customHeight="1" spans="1:7">
      <c r="A8" s="99" t="s">
        <v>53</v>
      </c>
      <c r="B8" s="99" t="s">
        <v>54</v>
      </c>
      <c r="C8" s="149">
        <v>33.9548</v>
      </c>
      <c r="D8" s="149">
        <v>33.9548</v>
      </c>
      <c r="E8" s="182"/>
      <c r="F8" s="168"/>
      <c r="G8" s="168"/>
    </row>
    <row r="9" s="95" customFormat="1" ht="30" customHeight="1" spans="1:7">
      <c r="A9" s="99" t="s">
        <v>55</v>
      </c>
      <c r="B9" s="99" t="s">
        <v>56</v>
      </c>
      <c r="C9" s="149">
        <v>109.953088</v>
      </c>
      <c r="D9" s="149">
        <v>109.953088</v>
      </c>
      <c r="E9" s="182"/>
      <c r="F9" s="168"/>
      <c r="G9" s="168"/>
    </row>
    <row r="10" s="95" customFormat="1" ht="30" customHeight="1" spans="1:7">
      <c r="A10" s="99" t="s">
        <v>57</v>
      </c>
      <c r="B10" s="99" t="s">
        <v>58</v>
      </c>
      <c r="C10" s="149">
        <v>46.628331</v>
      </c>
      <c r="D10" s="149">
        <v>46.628331</v>
      </c>
      <c r="E10" s="182"/>
      <c r="F10" s="168"/>
      <c r="G10" s="168"/>
    </row>
    <row r="11" s="95" customFormat="1" ht="30" customHeight="1" spans="1:7">
      <c r="A11" s="99" t="s">
        <v>59</v>
      </c>
      <c r="B11" s="99" t="s">
        <v>60</v>
      </c>
      <c r="C11" s="149">
        <v>46.628331</v>
      </c>
      <c r="D11" s="149">
        <v>46.628331</v>
      </c>
      <c r="E11" s="182"/>
      <c r="F11" s="168"/>
      <c r="G11" s="168"/>
    </row>
    <row r="12" s="95" customFormat="1" ht="30" customHeight="1" spans="1:7">
      <c r="A12" s="99" t="s">
        <v>61</v>
      </c>
      <c r="B12" s="99" t="s">
        <v>62</v>
      </c>
      <c r="C12" s="149">
        <v>4.246424</v>
      </c>
      <c r="D12" s="149">
        <v>4.246424</v>
      </c>
      <c r="E12" s="182"/>
      <c r="F12" s="168"/>
      <c r="G12" s="168"/>
    </row>
    <row r="13" s="95" customFormat="1" ht="30" customHeight="1" spans="1:7">
      <c r="A13" s="99" t="s">
        <v>63</v>
      </c>
      <c r="B13" s="99" t="s">
        <v>64</v>
      </c>
      <c r="C13" s="149">
        <v>40.422019</v>
      </c>
      <c r="D13" s="149">
        <v>40.422019</v>
      </c>
      <c r="E13" s="182"/>
      <c r="F13" s="168"/>
      <c r="G13" s="168"/>
    </row>
    <row r="14" s="95" customFormat="1" ht="30" customHeight="1" spans="1:7">
      <c r="A14" s="99" t="s">
        <v>65</v>
      </c>
      <c r="B14" s="99" t="s">
        <v>66</v>
      </c>
      <c r="C14" s="149">
        <v>1.959888</v>
      </c>
      <c r="D14" s="149">
        <v>1.959888</v>
      </c>
      <c r="E14" s="182"/>
      <c r="F14" s="168"/>
      <c r="G14" s="168"/>
    </row>
    <row r="15" s="95" customFormat="1" ht="30" customHeight="1" spans="1:7">
      <c r="A15" s="99" t="s">
        <v>67</v>
      </c>
      <c r="B15" s="99" t="s">
        <v>68</v>
      </c>
      <c r="C15" s="149">
        <v>94.75</v>
      </c>
      <c r="D15" s="149">
        <v>94.75</v>
      </c>
      <c r="E15" s="182"/>
      <c r="F15" s="168"/>
      <c r="G15" s="168"/>
    </row>
    <row r="16" s="95" customFormat="1" ht="30" customHeight="1" spans="1:7">
      <c r="A16" s="99" t="s">
        <v>69</v>
      </c>
      <c r="B16" s="99" t="s">
        <v>70</v>
      </c>
      <c r="C16" s="149">
        <v>53.2</v>
      </c>
      <c r="D16" s="149">
        <v>53.2</v>
      </c>
      <c r="E16" s="182"/>
      <c r="F16" s="168"/>
      <c r="G16" s="168"/>
    </row>
    <row r="17" s="95" customFormat="1" ht="30" customHeight="1" spans="1:7">
      <c r="A17" s="99" t="s">
        <v>71</v>
      </c>
      <c r="B17" s="99" t="s">
        <v>72</v>
      </c>
      <c r="C17" s="149">
        <v>53.2</v>
      </c>
      <c r="D17" s="149">
        <v>53.2</v>
      </c>
      <c r="E17" s="182"/>
      <c r="F17" s="168"/>
      <c r="G17" s="168"/>
    </row>
    <row r="18" s="95" customFormat="1" ht="30" customHeight="1" spans="1:7">
      <c r="A18" s="99" t="s">
        <v>73</v>
      </c>
      <c r="B18" s="99" t="s">
        <v>74</v>
      </c>
      <c r="C18" s="149">
        <v>41.55</v>
      </c>
      <c r="D18" s="149">
        <v>41.55</v>
      </c>
      <c r="E18" s="182"/>
      <c r="F18" s="168"/>
      <c r="G18" s="168"/>
    </row>
    <row r="19" s="95" customFormat="1" ht="30" customHeight="1" spans="1:7">
      <c r="A19" s="99" t="s">
        <v>75</v>
      </c>
      <c r="B19" s="99" t="s">
        <v>76</v>
      </c>
      <c r="C19" s="149">
        <v>41.55</v>
      </c>
      <c r="D19" s="149">
        <v>41.55</v>
      </c>
      <c r="E19" s="182"/>
      <c r="F19" s="168"/>
      <c r="G19" s="168"/>
    </row>
    <row r="20" s="95" customFormat="1" ht="30" customHeight="1" spans="1:7">
      <c r="A20" s="99"/>
      <c r="B20" s="99"/>
      <c r="C20" s="149">
        <v>0</v>
      </c>
      <c r="D20" s="149">
        <v>0</v>
      </c>
      <c r="E20" s="182"/>
      <c r="F20" s="168"/>
      <c r="G20" s="168"/>
    </row>
    <row r="21" s="95" customFormat="1" ht="30" customHeight="1" spans="1:7">
      <c r="A21" s="99" t="s">
        <v>77</v>
      </c>
      <c r="B21" s="99" t="s">
        <v>78</v>
      </c>
      <c r="C21" s="149">
        <v>37.31</v>
      </c>
      <c r="D21" s="149">
        <v>0</v>
      </c>
      <c r="E21" s="182">
        <v>37.31</v>
      </c>
      <c r="F21" s="168"/>
      <c r="G21" s="168"/>
    </row>
    <row r="22" s="95" customFormat="1" ht="30" customHeight="1" spans="1:7">
      <c r="A22" s="99" t="s">
        <v>79</v>
      </c>
      <c r="B22" s="99" t="s">
        <v>80</v>
      </c>
      <c r="C22" s="149">
        <v>37.31</v>
      </c>
      <c r="D22" s="149">
        <v>0</v>
      </c>
      <c r="E22" s="182">
        <v>37.31</v>
      </c>
      <c r="F22" s="168"/>
      <c r="G22" s="168"/>
    </row>
    <row r="23" s="95" customFormat="1" ht="30" customHeight="1" spans="1:7">
      <c r="A23" s="99" t="s">
        <v>81</v>
      </c>
      <c r="B23" s="99" t="s">
        <v>82</v>
      </c>
      <c r="C23" s="149">
        <v>37.31</v>
      </c>
      <c r="D23" s="149">
        <v>0</v>
      </c>
      <c r="E23" s="182">
        <v>37.31</v>
      </c>
      <c r="F23" s="168"/>
      <c r="G23" s="168"/>
    </row>
    <row r="24" s="95" customFormat="1" ht="30" customHeight="1" spans="1:7">
      <c r="A24" s="99" t="s">
        <v>83</v>
      </c>
      <c r="B24" s="99" t="s">
        <v>84</v>
      </c>
      <c r="C24" s="149">
        <v>4040.773453</v>
      </c>
      <c r="D24" s="149">
        <v>4040.773453</v>
      </c>
      <c r="E24" s="182"/>
      <c r="F24" s="168"/>
      <c r="G24" s="168"/>
    </row>
    <row r="25" s="95" customFormat="1" ht="30" customHeight="1" spans="1:7">
      <c r="A25" s="99" t="s">
        <v>85</v>
      </c>
      <c r="B25" s="99" t="s">
        <v>86</v>
      </c>
      <c r="C25" s="149">
        <v>4040.773453</v>
      </c>
      <c r="D25" s="149">
        <v>4040.773453</v>
      </c>
      <c r="E25" s="182"/>
      <c r="F25" s="168"/>
      <c r="G25" s="168"/>
    </row>
    <row r="26" s="95" customFormat="1" ht="30" customHeight="1" spans="1:7">
      <c r="A26" s="99" t="s">
        <v>87</v>
      </c>
      <c r="B26" s="99" t="s">
        <v>88</v>
      </c>
      <c r="C26" s="149">
        <v>85.164229</v>
      </c>
      <c r="D26" s="149">
        <v>85.164229</v>
      </c>
      <c r="E26" s="182"/>
      <c r="F26" s="168"/>
      <c r="G26" s="168"/>
    </row>
    <row r="27" s="95" customFormat="1" ht="30" customHeight="1" spans="1:7">
      <c r="A27" s="99" t="s">
        <v>89</v>
      </c>
      <c r="B27" s="99" t="s">
        <v>90</v>
      </c>
      <c r="C27" s="149">
        <v>935.236824</v>
      </c>
      <c r="D27" s="149">
        <v>935.236824</v>
      </c>
      <c r="E27" s="182"/>
      <c r="F27" s="168"/>
      <c r="G27" s="168"/>
    </row>
    <row r="28" s="95" customFormat="1" ht="30" customHeight="1" spans="1:7">
      <c r="A28" s="99" t="s">
        <v>91</v>
      </c>
      <c r="B28" s="99" t="s">
        <v>92</v>
      </c>
      <c r="C28" s="149">
        <v>2119.526</v>
      </c>
      <c r="D28" s="149">
        <v>2119.526</v>
      </c>
      <c r="E28" s="182"/>
      <c r="F28" s="168"/>
      <c r="G28" s="168"/>
    </row>
    <row r="29" s="95" customFormat="1" ht="30" customHeight="1" spans="1:7">
      <c r="A29" s="99" t="s">
        <v>93</v>
      </c>
      <c r="B29" s="99" t="s">
        <v>94</v>
      </c>
      <c r="C29" s="149">
        <v>5</v>
      </c>
      <c r="D29" s="149">
        <v>5</v>
      </c>
      <c r="E29" s="182"/>
      <c r="F29" s="168"/>
      <c r="G29" s="168"/>
    </row>
    <row r="30" s="95" customFormat="1" ht="30" customHeight="1" spans="1:7">
      <c r="A30" s="99" t="s">
        <v>95</v>
      </c>
      <c r="B30" s="99" t="s">
        <v>96</v>
      </c>
      <c r="C30" s="149">
        <v>77</v>
      </c>
      <c r="D30" s="149">
        <v>77</v>
      </c>
      <c r="E30" s="182"/>
      <c r="F30" s="168"/>
      <c r="G30" s="168"/>
    </row>
    <row r="31" s="95" customFormat="1" ht="30" customHeight="1" spans="1:7">
      <c r="A31" s="99" t="s">
        <v>97</v>
      </c>
      <c r="B31" s="99" t="s">
        <v>98</v>
      </c>
      <c r="C31" s="149">
        <v>44.52</v>
      </c>
      <c r="D31" s="149">
        <v>44.52</v>
      </c>
      <c r="E31" s="182"/>
      <c r="F31" s="168"/>
      <c r="G31" s="168"/>
    </row>
    <row r="32" s="95" customFormat="1" ht="30" customHeight="1" spans="1:7">
      <c r="A32" s="99" t="s">
        <v>99</v>
      </c>
      <c r="B32" s="99" t="s">
        <v>100</v>
      </c>
      <c r="C32" s="149">
        <v>13.1</v>
      </c>
      <c r="D32" s="149">
        <v>13.1</v>
      </c>
      <c r="E32" s="182"/>
      <c r="F32" s="168"/>
      <c r="G32" s="168"/>
    </row>
    <row r="33" s="95" customFormat="1" ht="30" customHeight="1" spans="1:7">
      <c r="A33" s="99" t="s">
        <v>101</v>
      </c>
      <c r="B33" s="99" t="s">
        <v>102</v>
      </c>
      <c r="C33" s="149">
        <v>260</v>
      </c>
      <c r="D33" s="149">
        <v>260</v>
      </c>
      <c r="E33" s="182"/>
      <c r="F33" s="168"/>
      <c r="G33" s="168"/>
    </row>
    <row r="34" s="95" customFormat="1" ht="30" customHeight="1" spans="1:7">
      <c r="A34" s="99" t="s">
        <v>103</v>
      </c>
      <c r="B34" s="99" t="s">
        <v>104</v>
      </c>
      <c r="C34" s="149">
        <v>401.2264</v>
      </c>
      <c r="D34" s="149">
        <v>401.2264</v>
      </c>
      <c r="E34" s="182"/>
      <c r="F34" s="168"/>
      <c r="G34" s="168"/>
    </row>
    <row r="35" s="95" customFormat="1" ht="30" customHeight="1" spans="1:7">
      <c r="A35" s="99" t="s">
        <v>105</v>
      </c>
      <c r="B35" s="99" t="s">
        <v>106</v>
      </c>
      <c r="C35" s="149">
        <v>100</v>
      </c>
      <c r="D35" s="149">
        <v>100</v>
      </c>
      <c r="E35" s="182"/>
      <c r="F35" s="168"/>
      <c r="G35" s="168"/>
    </row>
    <row r="36" s="95" customFormat="1" ht="30" customHeight="1" spans="1:7">
      <c r="A36" s="99" t="s">
        <v>107</v>
      </c>
      <c r="B36" s="99" t="s">
        <v>108</v>
      </c>
      <c r="C36" s="149">
        <v>105.979883</v>
      </c>
      <c r="D36" s="149">
        <v>105.979883</v>
      </c>
      <c r="E36" s="182"/>
      <c r="F36" s="168"/>
      <c r="G36" s="168"/>
    </row>
    <row r="37" s="95" customFormat="1" ht="30" customHeight="1" spans="1:7">
      <c r="A37" s="99" t="s">
        <v>109</v>
      </c>
      <c r="B37" s="99" t="s">
        <v>110</v>
      </c>
      <c r="C37" s="149">
        <v>105.979883</v>
      </c>
      <c r="D37" s="149">
        <v>105.979883</v>
      </c>
      <c r="E37" s="182"/>
      <c r="F37" s="168"/>
      <c r="G37" s="168"/>
    </row>
    <row r="38" s="95" customFormat="1" ht="30" customHeight="1" spans="1:7">
      <c r="A38" s="99" t="s">
        <v>111</v>
      </c>
      <c r="B38" s="99" t="s">
        <v>112</v>
      </c>
      <c r="C38" s="149">
        <v>105.979883</v>
      </c>
      <c r="D38" s="149">
        <v>105.979883</v>
      </c>
      <c r="E38" s="182"/>
      <c r="F38" s="168"/>
      <c r="G38" s="168"/>
    </row>
    <row r="39" s="95" customFormat="1" ht="30" customHeight="1" spans="1:7">
      <c r="A39" s="99" t="s">
        <v>113</v>
      </c>
      <c r="B39" s="99" t="s">
        <v>114</v>
      </c>
      <c r="C39" s="149">
        <v>45</v>
      </c>
      <c r="D39" s="149">
        <v>45</v>
      </c>
      <c r="E39" s="182"/>
      <c r="F39" s="168"/>
      <c r="G39" s="168"/>
    </row>
    <row r="40" s="95" customFormat="1" ht="30" customHeight="1" spans="1:7">
      <c r="A40" s="99" t="s">
        <v>115</v>
      </c>
      <c r="B40" s="99" t="s">
        <v>116</v>
      </c>
      <c r="C40" s="149">
        <v>45</v>
      </c>
      <c r="D40" s="149">
        <v>45</v>
      </c>
      <c r="E40" s="182"/>
      <c r="F40" s="168"/>
      <c r="G40" s="168"/>
    </row>
    <row r="41" s="95" customFormat="1" ht="30" customHeight="1" spans="1:7">
      <c r="A41" s="99" t="s">
        <v>117</v>
      </c>
      <c r="B41" s="99" t="s">
        <v>118</v>
      </c>
      <c r="C41" s="149">
        <v>45</v>
      </c>
      <c r="D41" s="149">
        <v>45</v>
      </c>
      <c r="E41" s="182"/>
      <c r="F41" s="168"/>
      <c r="G41" s="168"/>
    </row>
    <row r="42" s="95" customFormat="1" ht="30" customHeight="1" spans="1:7">
      <c r="A42" s="99" t="s">
        <v>119</v>
      </c>
      <c r="B42" s="99" t="s">
        <v>120</v>
      </c>
      <c r="C42" s="149">
        <v>11</v>
      </c>
      <c r="D42" s="149">
        <v>11</v>
      </c>
      <c r="E42" s="182"/>
      <c r="F42" s="168"/>
      <c r="G42" s="168"/>
    </row>
    <row r="43" s="95" customFormat="1" ht="30" customHeight="1" spans="1:7">
      <c r="A43" s="99" t="s">
        <v>121</v>
      </c>
      <c r="B43" s="99" t="s">
        <v>122</v>
      </c>
      <c r="C43" s="149">
        <v>11</v>
      </c>
      <c r="D43" s="149">
        <v>11</v>
      </c>
      <c r="E43" s="182"/>
      <c r="F43" s="168"/>
      <c r="G43" s="168"/>
    </row>
    <row r="44" customFormat="1" ht="30" customHeight="1" spans="1:7">
      <c r="A44" s="99" t="s">
        <v>123</v>
      </c>
      <c r="B44" s="99" t="s">
        <v>124</v>
      </c>
      <c r="C44" s="183">
        <v>11</v>
      </c>
      <c r="D44" s="183">
        <v>11</v>
      </c>
      <c r="E44" s="182"/>
      <c r="F44" s="184"/>
      <c r="G44" s="184"/>
    </row>
    <row r="45" ht="25.5" customHeight="1" spans="1:7">
      <c r="A45" s="185" t="s">
        <v>125</v>
      </c>
      <c r="B45" s="186"/>
      <c r="C45" s="143">
        <f>C6+C10+C15+C21+C24+C36+C39+C42</f>
        <v>4525.349555</v>
      </c>
      <c r="D45" s="143">
        <f>D6+D10+D15+D21+D24+D36+D39+D42</f>
        <v>4488.039555</v>
      </c>
      <c r="E45" s="114">
        <f>E6+E10+E21+E24+E36+E39+E42</f>
        <v>37.31</v>
      </c>
      <c r="F45" s="187"/>
      <c r="G45" s="187"/>
    </row>
  </sheetData>
  <mergeCells count="8">
    <mergeCell ref="A2:G2"/>
    <mergeCell ref="A4:B4"/>
    <mergeCell ref="A45:B4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zoomScale="60" zoomScaleNormal="60" topLeftCell="A37" workbookViewId="0">
      <selection activeCell="E45" sqref="E45"/>
    </sheetView>
  </sheetViews>
  <sheetFormatPr defaultColWidth="6.875" defaultRowHeight="11.25" outlineLevelCol="4"/>
  <cols>
    <col min="1" max="1" width="19.375" style="85" customWidth="1"/>
    <col min="2" max="2" width="31.625" style="85" customWidth="1"/>
    <col min="3" max="5" width="24.125" style="85" customWidth="1"/>
    <col min="6" max="16384" width="6.875" style="85"/>
  </cols>
  <sheetData>
    <row r="1" ht="16.5" customHeight="1" spans="1:5">
      <c r="A1" s="86" t="s">
        <v>126</v>
      </c>
      <c r="B1" s="62"/>
      <c r="C1" s="62"/>
      <c r="D1" s="94"/>
      <c r="E1" s="94"/>
    </row>
    <row r="2" ht="16.5" customHeight="1" spans="1:5">
      <c r="A2" s="62"/>
      <c r="B2" s="62"/>
      <c r="C2" s="62"/>
      <c r="D2" s="94"/>
      <c r="E2" s="94"/>
    </row>
    <row r="3" ht="29.25" customHeight="1" spans="1:5">
      <c r="A3" s="96" t="s">
        <v>127</v>
      </c>
      <c r="B3" s="96"/>
      <c r="C3" s="96"/>
      <c r="D3" s="96"/>
      <c r="E3" s="96"/>
    </row>
    <row r="4" ht="26.25" customHeight="1" spans="1:5">
      <c r="A4" s="97"/>
      <c r="B4" s="97"/>
      <c r="C4" s="97"/>
      <c r="D4" s="97"/>
      <c r="E4" s="112" t="s">
        <v>2</v>
      </c>
    </row>
    <row r="5" ht="26.25" customHeight="1" spans="1:5">
      <c r="A5" s="159" t="s">
        <v>42</v>
      </c>
      <c r="B5" s="160"/>
      <c r="C5" s="161" t="s">
        <v>39</v>
      </c>
      <c r="D5" s="161" t="s">
        <v>128</v>
      </c>
      <c r="E5" s="161" t="s">
        <v>129</v>
      </c>
    </row>
    <row r="6" s="95" customFormat="1" ht="27.75" customHeight="1" spans="1:5">
      <c r="A6" s="98" t="s">
        <v>47</v>
      </c>
      <c r="B6" s="98" t="s">
        <v>48</v>
      </c>
      <c r="C6" s="162"/>
      <c r="D6" s="162"/>
      <c r="E6" s="162"/>
    </row>
    <row r="7" s="95" customFormat="1" ht="30" customHeight="1" spans="1:5">
      <c r="A7" s="99" t="s">
        <v>49</v>
      </c>
      <c r="B7" s="163" t="s">
        <v>50</v>
      </c>
      <c r="C7" s="164">
        <v>143.907888</v>
      </c>
      <c r="D7" s="164">
        <f>D8</f>
        <v>143.907888</v>
      </c>
      <c r="E7" s="164">
        <v>0</v>
      </c>
    </row>
    <row r="8" s="95" customFormat="1" ht="30" customHeight="1" spans="1:5">
      <c r="A8" s="163" t="s">
        <v>130</v>
      </c>
      <c r="B8" s="163" t="s">
        <v>52</v>
      </c>
      <c r="C8" s="164">
        <v>143.907888</v>
      </c>
      <c r="D8" s="164">
        <f>D9+D10</f>
        <v>143.907888</v>
      </c>
      <c r="E8" s="164">
        <v>0</v>
      </c>
    </row>
    <row r="9" s="95" customFormat="1" ht="30" customHeight="1" spans="1:5">
      <c r="A9" s="163" t="s">
        <v>131</v>
      </c>
      <c r="B9" s="163" t="s">
        <v>54</v>
      </c>
      <c r="C9" s="164">
        <v>33.9548</v>
      </c>
      <c r="D9" s="164">
        <v>33.9548</v>
      </c>
      <c r="E9" s="164">
        <v>0</v>
      </c>
    </row>
    <row r="10" s="95" customFormat="1" ht="30" customHeight="1" spans="1:5">
      <c r="A10" s="163" t="s">
        <v>55</v>
      </c>
      <c r="B10" s="163" t="s">
        <v>56</v>
      </c>
      <c r="C10" s="164">
        <v>109.953088</v>
      </c>
      <c r="D10" s="164">
        <v>109.953088</v>
      </c>
      <c r="E10" s="164">
        <v>0</v>
      </c>
    </row>
    <row r="11" s="95" customFormat="1" ht="30" customHeight="1" spans="1:5">
      <c r="A11" s="163" t="s">
        <v>57</v>
      </c>
      <c r="B11" s="163" t="s">
        <v>58</v>
      </c>
      <c r="C11" s="164">
        <v>46.628331</v>
      </c>
      <c r="D11" s="164">
        <f>D12</f>
        <v>46.628331</v>
      </c>
      <c r="E11" s="164">
        <v>0</v>
      </c>
    </row>
    <row r="12" s="95" customFormat="1" ht="30" customHeight="1" spans="1:5">
      <c r="A12" s="163" t="s">
        <v>132</v>
      </c>
      <c r="B12" s="163" t="s">
        <v>60</v>
      </c>
      <c r="C12" s="164">
        <v>46.628331</v>
      </c>
      <c r="D12" s="164">
        <f>D13+D14+D15</f>
        <v>46.628331</v>
      </c>
      <c r="E12" s="164">
        <v>0</v>
      </c>
    </row>
    <row r="13" s="95" customFormat="1" ht="30" customHeight="1" spans="1:5">
      <c r="A13" s="163" t="s">
        <v>61</v>
      </c>
      <c r="B13" s="163" t="s">
        <v>62</v>
      </c>
      <c r="C13" s="164">
        <v>4.246424</v>
      </c>
      <c r="D13" s="164">
        <v>4.246424</v>
      </c>
      <c r="E13" s="164">
        <v>0</v>
      </c>
    </row>
    <row r="14" s="95" customFormat="1" ht="30" customHeight="1" spans="1:5">
      <c r="A14" s="163" t="s">
        <v>63</v>
      </c>
      <c r="B14" s="163" t="s">
        <v>64</v>
      </c>
      <c r="C14" s="164">
        <v>40.422019</v>
      </c>
      <c r="D14" s="164">
        <v>40.422019</v>
      </c>
      <c r="E14" s="164">
        <v>0</v>
      </c>
    </row>
    <row r="15" s="95" customFormat="1" ht="30" customHeight="1" spans="1:5">
      <c r="A15" s="163" t="s">
        <v>65</v>
      </c>
      <c r="B15" s="163" t="s">
        <v>66</v>
      </c>
      <c r="C15" s="164">
        <v>1.959888</v>
      </c>
      <c r="D15" s="164">
        <v>1.959888</v>
      </c>
      <c r="E15" s="164">
        <v>0</v>
      </c>
    </row>
    <row r="16" s="95" customFormat="1" ht="30" customHeight="1" spans="1:5">
      <c r="A16" s="165" t="s">
        <v>67</v>
      </c>
      <c r="B16" s="165" t="s">
        <v>68</v>
      </c>
      <c r="C16" s="164">
        <v>94.75</v>
      </c>
      <c r="D16" s="164">
        <v>0</v>
      </c>
      <c r="E16" s="164">
        <v>94.75</v>
      </c>
    </row>
    <row r="17" s="95" customFormat="1" ht="30" customHeight="1" spans="1:5">
      <c r="A17" s="165" t="s">
        <v>69</v>
      </c>
      <c r="B17" s="165" t="s">
        <v>70</v>
      </c>
      <c r="C17" s="164">
        <v>53.2</v>
      </c>
      <c r="D17" s="164">
        <v>0</v>
      </c>
      <c r="E17" s="164">
        <v>53.2</v>
      </c>
    </row>
    <row r="18" s="95" customFormat="1" ht="30" customHeight="1" spans="1:5">
      <c r="A18" s="165" t="s">
        <v>71</v>
      </c>
      <c r="B18" s="165" t="s">
        <v>72</v>
      </c>
      <c r="C18" s="164">
        <v>53.2</v>
      </c>
      <c r="D18" s="164">
        <v>0</v>
      </c>
      <c r="E18" s="164">
        <v>53.2</v>
      </c>
    </row>
    <row r="19" s="95" customFormat="1" ht="30" customHeight="1" spans="1:5">
      <c r="A19" s="165" t="s">
        <v>73</v>
      </c>
      <c r="B19" s="165" t="s">
        <v>74</v>
      </c>
      <c r="C19" s="166">
        <v>41.55</v>
      </c>
      <c r="D19" s="166">
        <v>0</v>
      </c>
      <c r="E19" s="166">
        <v>41.55</v>
      </c>
    </row>
    <row r="20" s="95" customFormat="1" ht="30" customHeight="1" spans="1:5">
      <c r="A20" s="165" t="s">
        <v>75</v>
      </c>
      <c r="B20" s="167" t="s">
        <v>76</v>
      </c>
      <c r="C20" s="168">
        <v>41.55</v>
      </c>
      <c r="D20" s="168">
        <v>0</v>
      </c>
      <c r="E20" s="168">
        <v>41.55</v>
      </c>
    </row>
    <row r="21" s="95" customFormat="1" ht="30" customHeight="1" spans="1:5">
      <c r="A21" s="163" t="s">
        <v>77</v>
      </c>
      <c r="B21" s="163" t="s">
        <v>78</v>
      </c>
      <c r="C21" s="169">
        <v>37.31</v>
      </c>
      <c r="D21" s="169">
        <v>0</v>
      </c>
      <c r="E21" s="164">
        <v>37.31</v>
      </c>
    </row>
    <row r="22" s="95" customFormat="1" ht="30" customHeight="1" spans="1:5">
      <c r="A22" s="163" t="s">
        <v>133</v>
      </c>
      <c r="B22" s="163" t="s">
        <v>80</v>
      </c>
      <c r="C22" s="164">
        <v>37.31</v>
      </c>
      <c r="D22" s="164">
        <v>0</v>
      </c>
      <c r="E22" s="164">
        <v>37.31</v>
      </c>
    </row>
    <row r="23" s="95" customFormat="1" ht="30" customHeight="1" spans="1:5">
      <c r="A23" s="163" t="s">
        <v>81</v>
      </c>
      <c r="B23" s="163" t="s">
        <v>134</v>
      </c>
      <c r="C23" s="164">
        <v>37.31</v>
      </c>
      <c r="D23" s="164">
        <v>0</v>
      </c>
      <c r="E23" s="164">
        <v>37.31</v>
      </c>
    </row>
    <row r="24" s="95" customFormat="1" ht="30" customHeight="1" spans="1:5">
      <c r="A24" s="163" t="s">
        <v>83</v>
      </c>
      <c r="B24" s="163" t="s">
        <v>84</v>
      </c>
      <c r="C24" s="164">
        <v>4040.777275</v>
      </c>
      <c r="D24" s="164">
        <f>D25</f>
        <v>827.196853</v>
      </c>
      <c r="E24" s="164">
        <f>E25</f>
        <v>3213.5806</v>
      </c>
    </row>
    <row r="25" s="95" customFormat="1" ht="30" customHeight="1" spans="1:5">
      <c r="A25" s="163" t="s">
        <v>85</v>
      </c>
      <c r="B25" s="163" t="s">
        <v>86</v>
      </c>
      <c r="C25" s="164">
        <v>4040.777275</v>
      </c>
      <c r="D25" s="164">
        <f>D26+D27</f>
        <v>827.196853</v>
      </c>
      <c r="E25" s="164">
        <f>E26+E27+E28+E29+E30+E31+E32+E33+E34+E35</f>
        <v>3213.5806</v>
      </c>
    </row>
    <row r="26" s="95" customFormat="1" ht="30" customHeight="1" spans="1:5">
      <c r="A26" s="163" t="s">
        <v>87</v>
      </c>
      <c r="B26" s="163" t="s">
        <v>88</v>
      </c>
      <c r="C26" s="164">
        <v>85.164229</v>
      </c>
      <c r="D26" s="164">
        <v>85.164229</v>
      </c>
      <c r="E26" s="164">
        <v>0</v>
      </c>
    </row>
    <row r="27" s="95" customFormat="1" ht="30" customHeight="1" spans="1:5">
      <c r="A27" s="163" t="s">
        <v>89</v>
      </c>
      <c r="B27" s="163" t="s">
        <v>90</v>
      </c>
      <c r="C27" s="164">
        <v>935.236824</v>
      </c>
      <c r="D27" s="164">
        <v>742.032624</v>
      </c>
      <c r="E27" s="164">
        <v>193.2042</v>
      </c>
    </row>
    <row r="28" s="95" customFormat="1" ht="30" customHeight="1" spans="1:5">
      <c r="A28" s="163" t="s">
        <v>91</v>
      </c>
      <c r="B28" s="163" t="s">
        <v>92</v>
      </c>
      <c r="C28" s="164">
        <v>2119.53</v>
      </c>
      <c r="D28" s="164">
        <v>0</v>
      </c>
      <c r="E28" s="164">
        <v>2119.53</v>
      </c>
    </row>
    <row r="29" s="95" customFormat="1" ht="30" customHeight="1" spans="1:5">
      <c r="A29" s="163" t="s">
        <v>93</v>
      </c>
      <c r="B29" s="163" t="s">
        <v>94</v>
      </c>
      <c r="C29" s="164">
        <v>5</v>
      </c>
      <c r="D29" s="164">
        <v>0</v>
      </c>
      <c r="E29" s="164">
        <v>5</v>
      </c>
    </row>
    <row r="30" s="95" customFormat="1" ht="30" customHeight="1" spans="1:5">
      <c r="A30" s="163" t="s">
        <v>95</v>
      </c>
      <c r="B30" s="163" t="s">
        <v>96</v>
      </c>
      <c r="C30" s="164">
        <v>77</v>
      </c>
      <c r="D30" s="164">
        <v>0</v>
      </c>
      <c r="E30" s="164">
        <v>77</v>
      </c>
    </row>
    <row r="31" s="95" customFormat="1" ht="30" customHeight="1" spans="1:5">
      <c r="A31" s="163" t="s">
        <v>97</v>
      </c>
      <c r="B31" s="163" t="s">
        <v>98</v>
      </c>
      <c r="C31" s="164">
        <v>44.52</v>
      </c>
      <c r="D31" s="164">
        <v>0</v>
      </c>
      <c r="E31" s="164">
        <v>44.52</v>
      </c>
    </row>
    <row r="32" s="95" customFormat="1" ht="30" customHeight="1" spans="1:5">
      <c r="A32" s="163" t="s">
        <v>99</v>
      </c>
      <c r="B32" s="163" t="s">
        <v>100</v>
      </c>
      <c r="C32" s="164">
        <v>13.1</v>
      </c>
      <c r="D32" s="164">
        <v>0</v>
      </c>
      <c r="E32" s="164">
        <v>13.1</v>
      </c>
    </row>
    <row r="33" s="95" customFormat="1" ht="30" customHeight="1" spans="1:5">
      <c r="A33" s="163" t="s">
        <v>101</v>
      </c>
      <c r="B33" s="163" t="s">
        <v>102</v>
      </c>
      <c r="C33" s="164">
        <v>260</v>
      </c>
      <c r="D33" s="164">
        <v>0</v>
      </c>
      <c r="E33" s="164">
        <v>260</v>
      </c>
    </row>
    <row r="34" s="95" customFormat="1" ht="30" customHeight="1" spans="1:5">
      <c r="A34" s="163" t="s">
        <v>103</v>
      </c>
      <c r="B34" s="163" t="s">
        <v>104</v>
      </c>
      <c r="C34" s="164">
        <v>401.2264</v>
      </c>
      <c r="D34" s="164">
        <v>0</v>
      </c>
      <c r="E34" s="164">
        <v>401.2264</v>
      </c>
    </row>
    <row r="35" s="95" customFormat="1" ht="30" customHeight="1" spans="1:5">
      <c r="A35" s="163" t="s">
        <v>105</v>
      </c>
      <c r="B35" s="163" t="s">
        <v>106</v>
      </c>
      <c r="C35" s="164">
        <v>100</v>
      </c>
      <c r="D35" s="164">
        <v>0</v>
      </c>
      <c r="E35" s="164">
        <v>100</v>
      </c>
    </row>
    <row r="36" s="95" customFormat="1" ht="30" customHeight="1" spans="1:5">
      <c r="A36" s="163" t="s">
        <v>107</v>
      </c>
      <c r="B36" s="163" t="s">
        <v>108</v>
      </c>
      <c r="C36" s="164">
        <v>105.979883</v>
      </c>
      <c r="D36" s="164">
        <f>D37</f>
        <v>105.979883</v>
      </c>
      <c r="E36" s="164">
        <v>0</v>
      </c>
    </row>
    <row r="37" s="95" customFormat="1" ht="30" customHeight="1" spans="1:5">
      <c r="A37" s="163" t="s">
        <v>109</v>
      </c>
      <c r="B37" s="163" t="s">
        <v>110</v>
      </c>
      <c r="C37" s="164">
        <v>105.979883</v>
      </c>
      <c r="D37" s="164">
        <f>D38</f>
        <v>105.979883</v>
      </c>
      <c r="E37" s="164">
        <v>0</v>
      </c>
    </row>
    <row r="38" s="95" customFormat="1" ht="30" customHeight="1" spans="1:5">
      <c r="A38" s="163" t="s">
        <v>111</v>
      </c>
      <c r="B38" s="163" t="s">
        <v>112</v>
      </c>
      <c r="C38" s="164">
        <v>105.979883</v>
      </c>
      <c r="D38" s="164">
        <v>105.979883</v>
      </c>
      <c r="E38" s="164">
        <v>0</v>
      </c>
    </row>
    <row r="39" s="95" customFormat="1" ht="30" customHeight="1" spans="1:5">
      <c r="A39" s="163" t="s">
        <v>113</v>
      </c>
      <c r="B39" s="163" t="s">
        <v>114</v>
      </c>
      <c r="C39" s="164">
        <v>45</v>
      </c>
      <c r="D39" s="164">
        <v>0</v>
      </c>
      <c r="E39" s="164">
        <v>45</v>
      </c>
    </row>
    <row r="40" s="95" customFormat="1" ht="30" customHeight="1" spans="1:5">
      <c r="A40" s="163" t="s">
        <v>115</v>
      </c>
      <c r="B40" s="163" t="s">
        <v>116</v>
      </c>
      <c r="C40" s="164">
        <v>45</v>
      </c>
      <c r="D40" s="164">
        <v>0</v>
      </c>
      <c r="E40" s="164">
        <v>45</v>
      </c>
    </row>
    <row r="41" s="95" customFormat="1" ht="30" customHeight="1" spans="1:5">
      <c r="A41" s="163" t="s">
        <v>117</v>
      </c>
      <c r="B41" s="163" t="s">
        <v>118</v>
      </c>
      <c r="C41" s="164">
        <v>45</v>
      </c>
      <c r="D41" s="164">
        <v>0</v>
      </c>
      <c r="E41" s="164">
        <v>45</v>
      </c>
    </row>
    <row r="42" s="95" customFormat="1" ht="30" customHeight="1" spans="1:5">
      <c r="A42" s="163" t="s">
        <v>119</v>
      </c>
      <c r="B42" s="163" t="s">
        <v>120</v>
      </c>
      <c r="C42" s="164">
        <v>11</v>
      </c>
      <c r="D42" s="164">
        <v>0</v>
      </c>
      <c r="E42" s="164">
        <v>11</v>
      </c>
    </row>
    <row r="43" customFormat="1" ht="30" customHeight="1" spans="1:5">
      <c r="A43" s="163" t="s">
        <v>121</v>
      </c>
      <c r="B43" s="163" t="s">
        <v>122</v>
      </c>
      <c r="C43" s="164">
        <v>11</v>
      </c>
      <c r="D43" s="164">
        <v>0</v>
      </c>
      <c r="E43" s="164">
        <v>11</v>
      </c>
    </row>
    <row r="44" customFormat="1" ht="30" customHeight="1" spans="1:5">
      <c r="A44" s="163" t="s">
        <v>123</v>
      </c>
      <c r="B44" s="163" t="s">
        <v>124</v>
      </c>
      <c r="C44" s="164">
        <v>11</v>
      </c>
      <c r="D44" s="164">
        <v>0</v>
      </c>
      <c r="E44" s="164">
        <v>11</v>
      </c>
    </row>
    <row r="45" ht="30" customHeight="1" spans="1:5">
      <c r="A45" s="106" t="s">
        <v>125</v>
      </c>
      <c r="B45" s="107"/>
      <c r="C45" s="164">
        <f>C7+C11+C16+C21+C24+C36+C39+C42</f>
        <v>4525.353377</v>
      </c>
      <c r="D45" s="164">
        <f>D7+D11+D16+D21+D24+D36+D39+D42</f>
        <v>1123.712955</v>
      </c>
      <c r="E45" s="164">
        <f>E7+E11+E16+E21+E24+E36+E39+E42</f>
        <v>3401.6406</v>
      </c>
    </row>
  </sheetData>
  <mergeCells count="6">
    <mergeCell ref="A3:E3"/>
    <mergeCell ref="A5:B5"/>
    <mergeCell ref="A45:B4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zoomScale="80" zoomScaleNormal="80" workbookViewId="0">
      <selection activeCell="C36" sqref="C36"/>
    </sheetView>
  </sheetViews>
  <sheetFormatPr defaultColWidth="6.875" defaultRowHeight="11.25" outlineLevelCol="5"/>
  <cols>
    <col min="1" max="1" width="28.125" style="85" customWidth="1"/>
    <col min="2" max="2" width="14.875" style="150" customWidth="1"/>
    <col min="3" max="3" width="30.375" style="85" customWidth="1"/>
    <col min="4" max="4" width="15.375" style="85" customWidth="1"/>
    <col min="5" max="6" width="17.125" style="85" customWidth="1"/>
    <col min="7" max="16384" width="6.875" style="85"/>
  </cols>
  <sheetData>
    <row r="1" ht="16.5" customHeight="1" spans="1:6">
      <c r="A1" s="97" t="s">
        <v>135</v>
      </c>
      <c r="B1" s="151"/>
      <c r="C1" s="152"/>
      <c r="D1" s="152"/>
      <c r="E1" s="152"/>
      <c r="F1" s="153"/>
    </row>
    <row r="2" ht="18.75" customHeight="1" spans="1:6">
      <c r="A2" s="154"/>
      <c r="B2" s="151"/>
      <c r="C2" s="152"/>
      <c r="D2" s="152"/>
      <c r="E2" s="152"/>
      <c r="F2" s="153"/>
    </row>
    <row r="3" ht="21" customHeight="1" spans="1:6">
      <c r="A3" s="117" t="s">
        <v>136</v>
      </c>
      <c r="B3" s="155"/>
      <c r="C3" s="117"/>
      <c r="D3" s="117"/>
      <c r="E3" s="117"/>
      <c r="F3" s="117"/>
    </row>
    <row r="4" ht="14.25" customHeight="1" spans="1:6">
      <c r="A4" s="156"/>
      <c r="B4" s="157"/>
      <c r="C4" s="156"/>
      <c r="D4" s="156"/>
      <c r="E4" s="156"/>
      <c r="F4" s="119" t="s">
        <v>2</v>
      </c>
    </row>
    <row r="5" ht="24" customHeight="1" spans="1:6">
      <c r="A5" s="199" t="s">
        <v>3</v>
      </c>
      <c r="B5" s="158"/>
      <c r="C5" s="199" t="s">
        <v>4</v>
      </c>
      <c r="D5" s="98"/>
      <c r="E5" s="98"/>
      <c r="F5" s="98"/>
    </row>
    <row r="6" ht="24" customHeight="1" spans="1:6">
      <c r="A6" s="199" t="s">
        <v>5</v>
      </c>
      <c r="B6" s="201" t="s">
        <v>6</v>
      </c>
      <c r="C6" s="98" t="s">
        <v>42</v>
      </c>
      <c r="D6" s="98" t="s">
        <v>6</v>
      </c>
      <c r="E6" s="98"/>
      <c r="F6" s="98"/>
    </row>
    <row r="7" ht="24" customHeight="1" spans="1:6">
      <c r="A7" s="98"/>
      <c r="B7" s="158"/>
      <c r="C7" s="98"/>
      <c r="D7" s="98" t="s">
        <v>137</v>
      </c>
      <c r="E7" s="98" t="s">
        <v>43</v>
      </c>
      <c r="F7" s="98" t="s">
        <v>138</v>
      </c>
    </row>
    <row r="8" ht="28.5" customHeight="1" spans="1:6">
      <c r="A8" s="104" t="s">
        <v>11</v>
      </c>
      <c r="B8" s="149">
        <v>4488.044499</v>
      </c>
      <c r="C8" s="100" t="s">
        <v>12</v>
      </c>
      <c r="D8" s="100"/>
      <c r="E8" s="100"/>
      <c r="F8" s="109"/>
    </row>
    <row r="9" ht="28.5" customHeight="1" spans="1:6">
      <c r="A9" s="104" t="s">
        <v>13</v>
      </c>
      <c r="B9" s="149">
        <v>37.31</v>
      </c>
      <c r="C9" s="100" t="s">
        <v>14</v>
      </c>
      <c r="D9" s="100"/>
      <c r="E9" s="100"/>
      <c r="F9" s="109"/>
    </row>
    <row r="10" ht="28.5" customHeight="1" spans="1:6">
      <c r="A10" s="104"/>
      <c r="B10" s="105"/>
      <c r="C10" s="100" t="s">
        <v>16</v>
      </c>
      <c r="D10" s="100"/>
      <c r="E10" s="100"/>
      <c r="F10" s="109"/>
    </row>
    <row r="11" ht="28.5" customHeight="1" spans="1:6">
      <c r="A11" s="104"/>
      <c r="B11" s="105"/>
      <c r="C11" s="104" t="s">
        <v>18</v>
      </c>
      <c r="D11" s="104"/>
      <c r="E11" s="104"/>
      <c r="F11" s="109"/>
    </row>
    <row r="12" ht="28.5" customHeight="1" spans="1:6">
      <c r="A12" s="104"/>
      <c r="B12" s="105"/>
      <c r="C12" s="100" t="s">
        <v>19</v>
      </c>
      <c r="D12" s="100"/>
      <c r="E12" s="100"/>
      <c r="F12" s="109"/>
    </row>
    <row r="13" ht="28.5" customHeight="1" spans="1:6">
      <c r="A13" s="104"/>
      <c r="B13" s="105"/>
      <c r="C13" s="100" t="s">
        <v>20</v>
      </c>
      <c r="D13" s="100"/>
      <c r="E13" s="100"/>
      <c r="F13" s="109"/>
    </row>
    <row r="14" ht="28.5" customHeight="1" spans="1:6">
      <c r="A14" s="104"/>
      <c r="B14" s="105"/>
      <c r="C14" s="104" t="s">
        <v>21</v>
      </c>
      <c r="D14" s="104"/>
      <c r="E14" s="104"/>
      <c r="F14" s="104"/>
    </row>
    <row r="15" ht="28.5" customHeight="1" spans="1:6">
      <c r="A15" s="104"/>
      <c r="B15" s="105"/>
      <c r="C15" s="104" t="s">
        <v>22</v>
      </c>
      <c r="D15" s="149">
        <v>143.906544</v>
      </c>
      <c r="E15" s="149">
        <v>143.906544</v>
      </c>
      <c r="F15" s="149">
        <v>0</v>
      </c>
    </row>
    <row r="16" ht="28.5" customHeight="1" spans="1:6">
      <c r="A16" s="104"/>
      <c r="B16" s="105"/>
      <c r="C16" s="100" t="s">
        <v>23</v>
      </c>
      <c r="D16" s="149">
        <v>46.626409</v>
      </c>
      <c r="E16" s="149">
        <v>46.626409</v>
      </c>
      <c r="F16" s="149">
        <v>0</v>
      </c>
    </row>
    <row r="17" ht="28.5" customHeight="1" spans="1:6">
      <c r="A17" s="104"/>
      <c r="B17" s="105"/>
      <c r="C17" s="100" t="s">
        <v>24</v>
      </c>
      <c r="D17" s="149">
        <v>94.75</v>
      </c>
      <c r="E17" s="149">
        <v>94.75</v>
      </c>
      <c r="F17" s="149">
        <v>0</v>
      </c>
    </row>
    <row r="18" ht="28.5" customHeight="1" spans="1:6">
      <c r="A18" s="104"/>
      <c r="B18" s="105"/>
      <c r="C18" s="104" t="s">
        <v>25</v>
      </c>
      <c r="D18" s="149">
        <v>37.31</v>
      </c>
      <c r="E18" s="149">
        <v>0</v>
      </c>
      <c r="F18" s="149">
        <v>37.31</v>
      </c>
    </row>
    <row r="19" ht="28.5" customHeight="1" spans="1:6">
      <c r="A19" s="104"/>
      <c r="B19" s="105"/>
      <c r="C19" s="104" t="s">
        <v>26</v>
      </c>
      <c r="D19" s="149">
        <v>4040.777275</v>
      </c>
      <c r="E19" s="149">
        <v>4040.777275</v>
      </c>
      <c r="F19" s="149">
        <v>0</v>
      </c>
    </row>
    <row r="20" ht="28.5" customHeight="1" spans="1:6">
      <c r="A20" s="104"/>
      <c r="B20" s="105"/>
      <c r="C20" s="104" t="s">
        <v>27</v>
      </c>
      <c r="D20" s="149">
        <v>0</v>
      </c>
      <c r="E20" s="149">
        <v>0</v>
      </c>
      <c r="F20" s="149">
        <v>0</v>
      </c>
    </row>
    <row r="21" ht="28.5" customHeight="1" spans="1:6">
      <c r="A21" s="104"/>
      <c r="B21" s="105"/>
      <c r="C21" s="104" t="s">
        <v>139</v>
      </c>
      <c r="D21" s="149">
        <v>0</v>
      </c>
      <c r="E21" s="149">
        <v>0</v>
      </c>
      <c r="F21" s="149">
        <v>0</v>
      </c>
    </row>
    <row r="22" ht="28.5" customHeight="1" spans="1:6">
      <c r="A22" s="104"/>
      <c r="B22" s="105"/>
      <c r="C22" s="104" t="s">
        <v>29</v>
      </c>
      <c r="D22" s="149">
        <v>0</v>
      </c>
      <c r="E22" s="149">
        <v>0</v>
      </c>
      <c r="F22" s="149">
        <v>0</v>
      </c>
    </row>
    <row r="23" ht="28.5" customHeight="1" spans="1:6">
      <c r="A23" s="104"/>
      <c r="B23" s="105"/>
      <c r="C23" s="104" t="s">
        <v>30</v>
      </c>
      <c r="D23" s="149">
        <v>0</v>
      </c>
      <c r="E23" s="149">
        <v>0</v>
      </c>
      <c r="F23" s="149">
        <v>0</v>
      </c>
    </row>
    <row r="24" ht="28.5" customHeight="1" spans="1:6">
      <c r="A24" s="104"/>
      <c r="B24" s="105"/>
      <c r="C24" s="104" t="s">
        <v>31</v>
      </c>
      <c r="D24" s="149">
        <v>0</v>
      </c>
      <c r="E24" s="149">
        <v>0</v>
      </c>
      <c r="F24" s="149">
        <v>0</v>
      </c>
    </row>
    <row r="25" ht="28.5" customHeight="1" spans="1:6">
      <c r="A25" s="104"/>
      <c r="B25" s="105"/>
      <c r="C25" s="104" t="s">
        <v>32</v>
      </c>
      <c r="D25" s="149">
        <v>105.98</v>
      </c>
      <c r="E25" s="149">
        <v>105.98</v>
      </c>
      <c r="F25" s="149">
        <v>0</v>
      </c>
    </row>
    <row r="26" ht="28.5" customHeight="1" spans="1:6">
      <c r="A26" s="104"/>
      <c r="B26" s="105"/>
      <c r="C26" s="104" t="s">
        <v>33</v>
      </c>
      <c r="D26" s="149">
        <v>0</v>
      </c>
      <c r="E26" s="149">
        <v>0</v>
      </c>
      <c r="F26" s="149">
        <v>0</v>
      </c>
    </row>
    <row r="27" ht="28.5" customHeight="1" spans="1:6">
      <c r="A27" s="104"/>
      <c r="B27" s="105"/>
      <c r="C27" s="104" t="s">
        <v>34</v>
      </c>
      <c r="D27" s="149">
        <v>0</v>
      </c>
      <c r="E27" s="149">
        <v>0</v>
      </c>
      <c r="F27" s="149">
        <v>0</v>
      </c>
    </row>
    <row r="28" ht="28.5" customHeight="1" spans="1:6">
      <c r="A28" s="104"/>
      <c r="B28" s="105"/>
      <c r="C28" s="104" t="s">
        <v>35</v>
      </c>
      <c r="D28" s="149">
        <v>0</v>
      </c>
      <c r="E28" s="149">
        <v>0</v>
      </c>
      <c r="F28" s="149">
        <v>0</v>
      </c>
    </row>
    <row r="29" ht="28.5" customHeight="1" spans="1:6">
      <c r="A29" s="104"/>
      <c r="B29" s="105"/>
      <c r="C29" s="104" t="s">
        <v>36</v>
      </c>
      <c r="D29" s="149">
        <v>45</v>
      </c>
      <c r="E29" s="149">
        <v>45</v>
      </c>
      <c r="F29" s="149">
        <v>0</v>
      </c>
    </row>
    <row r="30" ht="28.5" customHeight="1" spans="1:6">
      <c r="A30" s="104"/>
      <c r="B30" s="105"/>
      <c r="C30" s="104" t="s">
        <v>37</v>
      </c>
      <c r="D30" s="149">
        <v>11</v>
      </c>
      <c r="E30" s="149">
        <v>11</v>
      </c>
      <c r="F30" s="149">
        <v>0</v>
      </c>
    </row>
    <row r="31" ht="28.5" customHeight="1" spans="1:6">
      <c r="A31" s="98" t="s">
        <v>38</v>
      </c>
      <c r="B31" s="158">
        <v>4525.354499</v>
      </c>
      <c r="C31" s="98" t="s">
        <v>39</v>
      </c>
      <c r="D31" s="149">
        <f>E31+F31</f>
        <v>4525.350228</v>
      </c>
      <c r="E31" s="149">
        <f>SUM(E8:E30)</f>
        <v>4488.040228</v>
      </c>
      <c r="F31" s="149">
        <f>SUM(F8:F30)</f>
        <v>37.31</v>
      </c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showZeros="0" zoomScale="90" zoomScaleNormal="90" topLeftCell="A42" workbookViewId="0">
      <selection activeCell="I49" sqref="I49"/>
    </sheetView>
  </sheetViews>
  <sheetFormatPr defaultColWidth="6.875" defaultRowHeight="11.25"/>
  <cols>
    <col min="1" max="1" width="15.25" style="85" customWidth="1"/>
    <col min="2" max="2" width="21.75" style="85" customWidth="1"/>
    <col min="3" max="8" width="10" style="85" customWidth="1"/>
    <col min="9" max="10" width="10.875" style="85" customWidth="1"/>
    <col min="11" max="11" width="9.5" style="85" customWidth="1"/>
    <col min="12" max="16384" width="6.875" style="85"/>
  </cols>
  <sheetData>
    <row r="1" ht="16.5" customHeight="1" spans="1:11">
      <c r="A1" s="86" t="s">
        <v>140</v>
      </c>
      <c r="B1" s="62"/>
      <c r="C1" s="62"/>
      <c r="D1" s="62"/>
      <c r="E1" s="62"/>
      <c r="F1" s="62"/>
      <c r="G1" s="62"/>
      <c r="H1" s="62"/>
      <c r="I1" s="94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94"/>
      <c r="J2" s="94"/>
      <c r="K2" s="94"/>
    </row>
    <row r="3" ht="29.25" customHeight="1" spans="1:11">
      <c r="A3" s="96" t="s">
        <v>141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141"/>
      <c r="B4" s="141"/>
      <c r="C4" s="141"/>
      <c r="D4" s="141"/>
      <c r="E4" s="141"/>
      <c r="F4" s="141"/>
      <c r="G4" s="141"/>
      <c r="H4" s="141"/>
      <c r="I4" s="141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142</v>
      </c>
      <c r="D5" s="98"/>
      <c r="E5" s="98"/>
      <c r="F5" s="98" t="s">
        <v>143</v>
      </c>
      <c r="G5" s="98"/>
      <c r="H5" s="98"/>
      <c r="I5" s="98" t="s">
        <v>144</v>
      </c>
      <c r="J5" s="98"/>
      <c r="K5" s="98"/>
    </row>
    <row r="6" s="95" customFormat="1" ht="30.75" customHeight="1" spans="1:11">
      <c r="A6" s="98" t="s">
        <v>47</v>
      </c>
      <c r="B6" s="98" t="s">
        <v>48</v>
      </c>
      <c r="C6" s="98" t="s">
        <v>145</v>
      </c>
      <c r="D6" s="98" t="s">
        <v>128</v>
      </c>
      <c r="E6" s="98" t="s">
        <v>129</v>
      </c>
      <c r="F6" s="98" t="s">
        <v>145</v>
      </c>
      <c r="G6" s="98" t="s">
        <v>128</v>
      </c>
      <c r="H6" s="98" t="s">
        <v>129</v>
      </c>
      <c r="I6" s="98" t="s">
        <v>145</v>
      </c>
      <c r="J6" s="98" t="s">
        <v>128</v>
      </c>
      <c r="K6" s="98" t="s">
        <v>129</v>
      </c>
    </row>
    <row r="7" s="95" customFormat="1" ht="30.75" customHeight="1" spans="1:11">
      <c r="A7" s="99" t="s">
        <v>49</v>
      </c>
      <c r="B7" s="99" t="s">
        <v>50</v>
      </c>
      <c r="C7" s="101">
        <f>D7+E7</f>
        <v>125.720208</v>
      </c>
      <c r="D7" s="142">
        <f>D8</f>
        <v>125.720208</v>
      </c>
      <c r="E7" s="142">
        <f>E8</f>
        <v>0</v>
      </c>
      <c r="F7" s="143">
        <f>G7+H7</f>
        <v>143.907888</v>
      </c>
      <c r="G7" s="143">
        <f>G8</f>
        <v>143.907888</v>
      </c>
      <c r="H7" s="143">
        <f>H8</f>
        <v>0</v>
      </c>
      <c r="I7" s="149">
        <f>(F7-C7)/C7*100</f>
        <v>14.4667912098904</v>
      </c>
      <c r="J7" s="149">
        <f>(G7-D7)/D7*100</f>
        <v>14.4667912098904</v>
      </c>
      <c r="K7" s="149"/>
    </row>
    <row r="8" s="95" customFormat="1" ht="30.75" customHeight="1" spans="1:11">
      <c r="A8" s="99" t="s">
        <v>130</v>
      </c>
      <c r="B8" s="99" t="s">
        <v>52</v>
      </c>
      <c r="C8" s="101">
        <f>D8+E8</f>
        <v>125.720208</v>
      </c>
      <c r="D8" s="142">
        <f>SUM(D9:D12)</f>
        <v>125.720208</v>
      </c>
      <c r="E8" s="142">
        <f>SUM(E9:E12)</f>
        <v>0</v>
      </c>
      <c r="F8" s="143">
        <f>G8+H8</f>
        <v>143.907888</v>
      </c>
      <c r="G8" s="143">
        <f>SUM(G9:G12)</f>
        <v>143.907888</v>
      </c>
      <c r="H8" s="143">
        <f>SUM(H9:H12)</f>
        <v>0</v>
      </c>
      <c r="I8" s="149">
        <f t="shared" ref="I8:I49" si="0">(F8-C8)/C8*100</f>
        <v>14.4667912098904</v>
      </c>
      <c r="J8" s="149">
        <f>(G8-D8)/D8*100</f>
        <v>14.4667912098904</v>
      </c>
      <c r="K8" s="149"/>
    </row>
    <row r="9" s="95" customFormat="1" ht="30.75" customHeight="1" spans="1:11">
      <c r="A9" s="99" t="s">
        <v>131</v>
      </c>
      <c r="B9" s="99" t="s">
        <v>54</v>
      </c>
      <c r="C9" s="101">
        <v>0</v>
      </c>
      <c r="D9" s="101">
        <v>0</v>
      </c>
      <c r="E9" s="101">
        <v>0</v>
      </c>
      <c r="F9" s="143">
        <v>33.9548</v>
      </c>
      <c r="G9" s="143">
        <v>33.9548</v>
      </c>
      <c r="H9" s="143">
        <v>0</v>
      </c>
      <c r="I9" s="149"/>
      <c r="J9" s="149"/>
      <c r="K9" s="149"/>
    </row>
    <row r="10" s="95" customFormat="1" ht="30.75" customHeight="1" spans="1:11">
      <c r="A10" s="99" t="s">
        <v>146</v>
      </c>
      <c r="B10" s="99" t="s">
        <v>147</v>
      </c>
      <c r="C10" s="101">
        <v>17.5256</v>
      </c>
      <c r="D10" s="142">
        <v>17.5256</v>
      </c>
      <c r="E10" s="101">
        <v>0</v>
      </c>
      <c r="F10" s="143">
        <v>0</v>
      </c>
      <c r="G10" s="143">
        <v>0</v>
      </c>
      <c r="H10" s="143">
        <v>0</v>
      </c>
      <c r="I10" s="149">
        <f t="shared" si="0"/>
        <v>-100</v>
      </c>
      <c r="J10" s="149">
        <f t="shared" ref="J10:J17" si="1">(G10-D10)/D10*100</f>
        <v>-100</v>
      </c>
      <c r="K10" s="149"/>
    </row>
    <row r="11" s="95" customFormat="1" ht="30.75" customHeight="1" spans="1:11">
      <c r="A11" s="99" t="s">
        <v>55</v>
      </c>
      <c r="B11" s="99" t="s">
        <v>56</v>
      </c>
      <c r="C11" s="101">
        <v>98.194608</v>
      </c>
      <c r="D11" s="142">
        <v>98.194608</v>
      </c>
      <c r="E11" s="101">
        <v>0</v>
      </c>
      <c r="F11" s="143">
        <v>109.953088</v>
      </c>
      <c r="G11" s="143">
        <v>109.953088</v>
      </c>
      <c r="H11" s="143">
        <v>0</v>
      </c>
      <c r="I11" s="149">
        <f t="shared" si="0"/>
        <v>11.9746697293195</v>
      </c>
      <c r="J11" s="149">
        <f t="shared" si="1"/>
        <v>11.9746697293195</v>
      </c>
      <c r="K11" s="149"/>
    </row>
    <row r="12" s="95" customFormat="1" ht="30.75" customHeight="1" spans="1:11">
      <c r="A12" s="99" t="s">
        <v>148</v>
      </c>
      <c r="B12" s="99" t="s">
        <v>149</v>
      </c>
      <c r="C12" s="142">
        <v>10</v>
      </c>
      <c r="D12" s="142">
        <v>10</v>
      </c>
      <c r="E12" s="101">
        <v>0</v>
      </c>
      <c r="F12" s="143">
        <v>0</v>
      </c>
      <c r="G12" s="143">
        <v>0</v>
      </c>
      <c r="H12" s="143">
        <v>0</v>
      </c>
      <c r="I12" s="149">
        <f t="shared" si="0"/>
        <v>-100</v>
      </c>
      <c r="J12" s="149">
        <f t="shared" si="1"/>
        <v>-100</v>
      </c>
      <c r="K12" s="149"/>
    </row>
    <row r="13" s="95" customFormat="1" ht="30.75" customHeight="1" spans="1:11">
      <c r="A13" s="99" t="s">
        <v>57</v>
      </c>
      <c r="B13" s="99" t="s">
        <v>58</v>
      </c>
      <c r="C13" s="101">
        <f>D13+E13</f>
        <v>41.447081</v>
      </c>
      <c r="D13" s="142">
        <f>D14</f>
        <v>41.447081</v>
      </c>
      <c r="E13" s="101">
        <v>0</v>
      </c>
      <c r="F13" s="143">
        <f>G13+H13</f>
        <v>46.628331</v>
      </c>
      <c r="G13" s="143">
        <f>G14</f>
        <v>46.628331</v>
      </c>
      <c r="H13" s="143">
        <v>0</v>
      </c>
      <c r="I13" s="149">
        <f t="shared" si="0"/>
        <v>12.5008803394381</v>
      </c>
      <c r="J13" s="149">
        <f t="shared" si="1"/>
        <v>12.5008803394381</v>
      </c>
      <c r="K13" s="149"/>
    </row>
    <row r="14" s="95" customFormat="1" ht="30.75" customHeight="1" spans="1:11">
      <c r="A14" s="99" t="s">
        <v>132</v>
      </c>
      <c r="B14" s="99" t="s">
        <v>60</v>
      </c>
      <c r="C14" s="101">
        <f>D14+E14</f>
        <v>41.447081</v>
      </c>
      <c r="D14" s="142">
        <f>SUM(D15:D17)</f>
        <v>41.447081</v>
      </c>
      <c r="E14" s="142">
        <f>SUM(E15:E17)</f>
        <v>0</v>
      </c>
      <c r="F14" s="143">
        <f>G14+H14</f>
        <v>46.628331</v>
      </c>
      <c r="G14" s="143">
        <f>SUM(G15:G17)</f>
        <v>46.628331</v>
      </c>
      <c r="H14" s="143">
        <f>SUM(H15:H17)</f>
        <v>0</v>
      </c>
      <c r="I14" s="149">
        <f t="shared" si="0"/>
        <v>12.5008803394381</v>
      </c>
      <c r="J14" s="149">
        <f t="shared" si="1"/>
        <v>12.5008803394381</v>
      </c>
      <c r="K14" s="149"/>
    </row>
    <row r="15" s="95" customFormat="1" ht="30.75" customHeight="1" spans="1:11">
      <c r="A15" s="99" t="s">
        <v>61</v>
      </c>
      <c r="B15" s="99" t="s">
        <v>62</v>
      </c>
      <c r="C15" s="101">
        <v>3.370296</v>
      </c>
      <c r="D15" s="142">
        <v>3.370296</v>
      </c>
      <c r="E15" s="101">
        <v>0</v>
      </c>
      <c r="F15" s="143">
        <v>4.246424</v>
      </c>
      <c r="G15" s="143">
        <v>4.246424</v>
      </c>
      <c r="H15" s="143">
        <v>0</v>
      </c>
      <c r="I15" s="149">
        <f t="shared" si="0"/>
        <v>25.9955802101655</v>
      </c>
      <c r="J15" s="149">
        <f t="shared" si="1"/>
        <v>25.9955802101655</v>
      </c>
      <c r="K15" s="149"/>
    </row>
    <row r="16" s="95" customFormat="1" ht="30.75" customHeight="1" spans="1:11">
      <c r="A16" s="99" t="s">
        <v>63</v>
      </c>
      <c r="B16" s="99" t="s">
        <v>64</v>
      </c>
      <c r="C16" s="101">
        <v>36.521264</v>
      </c>
      <c r="D16" s="142">
        <v>36.521264</v>
      </c>
      <c r="E16" s="101">
        <v>0</v>
      </c>
      <c r="F16" s="143">
        <v>40.422019</v>
      </c>
      <c r="G16" s="143">
        <v>40.422019</v>
      </c>
      <c r="H16" s="143">
        <v>0</v>
      </c>
      <c r="I16" s="149">
        <f t="shared" si="0"/>
        <v>10.6807776423072</v>
      </c>
      <c r="J16" s="149">
        <f t="shared" si="1"/>
        <v>10.6807776423072</v>
      </c>
      <c r="K16" s="149"/>
    </row>
    <row r="17" s="95" customFormat="1" ht="30.75" customHeight="1" spans="1:11">
      <c r="A17" s="99" t="s">
        <v>65</v>
      </c>
      <c r="B17" s="99" t="s">
        <v>66</v>
      </c>
      <c r="C17" s="101">
        <v>1.555521</v>
      </c>
      <c r="D17" s="142">
        <v>1.555521</v>
      </c>
      <c r="E17" s="101">
        <v>0</v>
      </c>
      <c r="F17" s="143">
        <v>1.959888</v>
      </c>
      <c r="G17" s="143">
        <v>1.959888</v>
      </c>
      <c r="H17" s="143">
        <v>0</v>
      </c>
      <c r="I17" s="149">
        <f t="shared" si="0"/>
        <v>25.9955989022328</v>
      </c>
      <c r="J17" s="149">
        <f t="shared" si="1"/>
        <v>25.9955989022328</v>
      </c>
      <c r="K17" s="149"/>
    </row>
    <row r="18" s="95" customFormat="1" ht="30.75" customHeight="1" spans="1:11">
      <c r="A18" s="99" t="s">
        <v>67</v>
      </c>
      <c r="B18" s="99" t="s">
        <v>68</v>
      </c>
      <c r="C18" s="144">
        <f>D18+E18</f>
        <v>42.25</v>
      </c>
      <c r="D18" s="144">
        <v>0</v>
      </c>
      <c r="E18" s="144">
        <v>42.25</v>
      </c>
      <c r="F18" s="143">
        <f>G18+H18</f>
        <v>94.75</v>
      </c>
      <c r="G18" s="143">
        <v>0</v>
      </c>
      <c r="H18" s="143">
        <v>94.75</v>
      </c>
      <c r="I18" s="149">
        <f t="shared" si="0"/>
        <v>124.260355029586</v>
      </c>
      <c r="J18" s="149"/>
      <c r="K18" s="149">
        <f t="shared" ref="K8:K49" si="2">(H18-E18)/E18*100</f>
        <v>124.260355029586</v>
      </c>
    </row>
    <row r="19" s="95" customFormat="1" ht="30.75" customHeight="1" spans="1:11">
      <c r="A19" s="99" t="s">
        <v>69</v>
      </c>
      <c r="B19" s="99" t="s">
        <v>70</v>
      </c>
      <c r="C19" s="145">
        <f>D19+E19</f>
        <v>0</v>
      </c>
      <c r="D19" s="145">
        <v>0</v>
      </c>
      <c r="E19" s="145">
        <v>0</v>
      </c>
      <c r="F19" s="143">
        <f>G19+H19</f>
        <v>53.2</v>
      </c>
      <c r="G19" s="143">
        <v>0</v>
      </c>
      <c r="H19" s="143">
        <v>53.2</v>
      </c>
      <c r="I19" s="149"/>
      <c r="J19" s="149"/>
      <c r="K19" s="149"/>
    </row>
    <row r="20" s="95" customFormat="1" ht="30.75" customHeight="1" spans="1:11">
      <c r="A20" s="99" t="s">
        <v>71</v>
      </c>
      <c r="B20" s="99" t="s">
        <v>72</v>
      </c>
      <c r="C20" s="145">
        <v>0</v>
      </c>
      <c r="D20" s="145">
        <v>0</v>
      </c>
      <c r="E20" s="145">
        <v>0</v>
      </c>
      <c r="F20" s="143">
        <f>G20+H20</f>
        <v>53.2</v>
      </c>
      <c r="G20" s="143">
        <v>0</v>
      </c>
      <c r="H20" s="143">
        <v>53.2</v>
      </c>
      <c r="I20" s="149"/>
      <c r="J20" s="149"/>
      <c r="K20" s="149"/>
    </row>
    <row r="21" s="95" customFormat="1" ht="30.75" customHeight="1" spans="1:11">
      <c r="A21" s="99" t="s">
        <v>73</v>
      </c>
      <c r="B21" s="99" t="s">
        <v>74</v>
      </c>
      <c r="C21" s="144">
        <f>D21+E21</f>
        <v>42.25</v>
      </c>
      <c r="D21" s="144">
        <v>0</v>
      </c>
      <c r="E21" s="144">
        <v>42.25</v>
      </c>
      <c r="F21" s="143">
        <f>G21+H21</f>
        <v>41.55</v>
      </c>
      <c r="G21" s="143">
        <v>0</v>
      </c>
      <c r="H21" s="143">
        <v>41.55</v>
      </c>
      <c r="I21" s="149">
        <f t="shared" si="0"/>
        <v>-1.65680473372782</v>
      </c>
      <c r="J21" s="149"/>
      <c r="K21" s="149">
        <f t="shared" si="2"/>
        <v>-1.65680473372782</v>
      </c>
    </row>
    <row r="22" s="95" customFormat="1" ht="30.75" customHeight="1" spans="1:11">
      <c r="A22" s="99" t="s">
        <v>75</v>
      </c>
      <c r="B22" s="99" t="s">
        <v>76</v>
      </c>
      <c r="C22" s="144">
        <v>42.25</v>
      </c>
      <c r="D22" s="144">
        <v>0</v>
      </c>
      <c r="E22" s="144">
        <v>42.25</v>
      </c>
      <c r="F22" s="143">
        <v>41.55</v>
      </c>
      <c r="G22" s="143">
        <v>0</v>
      </c>
      <c r="H22" s="143">
        <v>41.55</v>
      </c>
      <c r="I22" s="149">
        <f t="shared" si="0"/>
        <v>-1.65680473372782</v>
      </c>
      <c r="J22" s="149"/>
      <c r="K22" s="149">
        <f t="shared" si="2"/>
        <v>-1.65680473372782</v>
      </c>
    </row>
    <row r="23" s="95" customFormat="1" ht="30.75" customHeight="1" spans="1:11">
      <c r="A23" s="99" t="s">
        <v>67</v>
      </c>
      <c r="B23" s="99" t="s">
        <v>68</v>
      </c>
      <c r="C23" s="101">
        <v>317.7</v>
      </c>
      <c r="D23" s="101">
        <v>0</v>
      </c>
      <c r="E23" s="142">
        <v>317.7</v>
      </c>
      <c r="F23" s="143">
        <v>0</v>
      </c>
      <c r="G23" s="143">
        <v>0</v>
      </c>
      <c r="H23" s="143">
        <v>0</v>
      </c>
      <c r="I23" s="149">
        <f t="shared" si="0"/>
        <v>-100</v>
      </c>
      <c r="J23" s="149"/>
      <c r="K23" s="149">
        <f t="shared" si="2"/>
        <v>-100</v>
      </c>
    </row>
    <row r="24" s="95" customFormat="1" ht="30.75" customHeight="1" spans="1:11">
      <c r="A24" s="99" t="s">
        <v>150</v>
      </c>
      <c r="B24" s="99" t="s">
        <v>151</v>
      </c>
      <c r="C24" s="101">
        <v>317.7</v>
      </c>
      <c r="D24" s="101">
        <v>0</v>
      </c>
      <c r="E24" s="142">
        <v>317.7</v>
      </c>
      <c r="F24" s="143">
        <v>0</v>
      </c>
      <c r="G24" s="143">
        <v>0</v>
      </c>
      <c r="H24" s="143">
        <v>0</v>
      </c>
      <c r="I24" s="149">
        <f t="shared" si="0"/>
        <v>-100</v>
      </c>
      <c r="J24" s="149"/>
      <c r="K24" s="149">
        <f t="shared" si="2"/>
        <v>-100</v>
      </c>
    </row>
    <row r="25" s="95" customFormat="1" ht="30.75" customHeight="1" spans="1:11">
      <c r="A25" s="99" t="s">
        <v>152</v>
      </c>
      <c r="B25" s="99" t="s">
        <v>153</v>
      </c>
      <c r="C25" s="101">
        <v>317.7</v>
      </c>
      <c r="D25" s="101">
        <v>0</v>
      </c>
      <c r="E25" s="142">
        <v>317.7</v>
      </c>
      <c r="F25" s="143">
        <v>0</v>
      </c>
      <c r="G25" s="143">
        <v>0</v>
      </c>
      <c r="H25" s="143">
        <v>0</v>
      </c>
      <c r="I25" s="149">
        <f t="shared" si="0"/>
        <v>-100</v>
      </c>
      <c r="J25" s="149"/>
      <c r="K25" s="149">
        <f t="shared" si="2"/>
        <v>-100</v>
      </c>
    </row>
    <row r="26" s="95" customFormat="1" ht="30.75" customHeight="1" spans="1:11">
      <c r="A26" s="99" t="s">
        <v>83</v>
      </c>
      <c r="B26" s="99" t="s">
        <v>84</v>
      </c>
      <c r="C26" s="101">
        <f t="shared" ref="C26:H26" si="3">C27</f>
        <v>2796.235966</v>
      </c>
      <c r="D26" s="101">
        <f t="shared" si="3"/>
        <v>743.427066</v>
      </c>
      <c r="E26" s="101">
        <f t="shared" si="3"/>
        <v>2052.8089</v>
      </c>
      <c r="F26" s="101">
        <f t="shared" si="3"/>
        <v>4040.773453</v>
      </c>
      <c r="G26" s="101">
        <f t="shared" si="3"/>
        <v>827.196853</v>
      </c>
      <c r="H26" s="101">
        <f t="shared" si="3"/>
        <v>3213.5766</v>
      </c>
      <c r="I26" s="149">
        <f t="shared" si="0"/>
        <v>44.5075988626347</v>
      </c>
      <c r="J26" s="149">
        <f>(G26-D26)/D26*100</f>
        <v>11.2680571950013</v>
      </c>
      <c r="K26" s="149">
        <f t="shared" si="2"/>
        <v>56.5453364899188</v>
      </c>
    </row>
    <row r="27" s="95" customFormat="1" ht="30.75" customHeight="1" spans="1:11">
      <c r="A27" s="99" t="s">
        <v>85</v>
      </c>
      <c r="B27" s="99" t="s">
        <v>86</v>
      </c>
      <c r="C27" s="101">
        <f>D27+E27</f>
        <v>2796.235966</v>
      </c>
      <c r="D27" s="142">
        <f>SUM(D28:D37)</f>
        <v>743.427066</v>
      </c>
      <c r="E27" s="142">
        <f>SUM(E28:E37)</f>
        <v>2052.8089</v>
      </c>
      <c r="F27" s="143">
        <f>G27+H27</f>
        <v>4040.773453</v>
      </c>
      <c r="G27" s="143">
        <f>SUM(G28:G37)</f>
        <v>827.196853</v>
      </c>
      <c r="H27" s="143">
        <f>SUM(H28:H37)</f>
        <v>3213.5766</v>
      </c>
      <c r="I27" s="149">
        <f t="shared" si="0"/>
        <v>44.5075988626347</v>
      </c>
      <c r="J27" s="149">
        <f>(G27-D27)/D27*100</f>
        <v>11.2680571950013</v>
      </c>
      <c r="K27" s="149">
        <f t="shared" si="2"/>
        <v>56.5453364899188</v>
      </c>
    </row>
    <row r="28" s="95" customFormat="1" ht="30.75" customHeight="1" spans="1:11">
      <c r="A28" s="99" t="s">
        <v>87</v>
      </c>
      <c r="B28" s="99" t="s">
        <v>88</v>
      </c>
      <c r="C28" s="101">
        <v>82.78617</v>
      </c>
      <c r="D28" s="142">
        <v>82.78617</v>
      </c>
      <c r="E28" s="101">
        <v>0</v>
      </c>
      <c r="F28" s="143">
        <v>85.164229</v>
      </c>
      <c r="G28" s="143">
        <v>85.164229</v>
      </c>
      <c r="H28" s="143">
        <v>0</v>
      </c>
      <c r="I28" s="149">
        <f t="shared" si="0"/>
        <v>2.8725317284276</v>
      </c>
      <c r="J28" s="149">
        <f>(G28-D28)/D28*100</f>
        <v>2.8725317284276</v>
      </c>
      <c r="K28" s="149"/>
    </row>
    <row r="29" s="95" customFormat="1" ht="30.75" customHeight="1" spans="1:11">
      <c r="A29" s="99" t="s">
        <v>89</v>
      </c>
      <c r="B29" s="99" t="s">
        <v>90</v>
      </c>
      <c r="C29" s="101">
        <v>1132.575896</v>
      </c>
      <c r="D29" s="142">
        <v>660.640896</v>
      </c>
      <c r="E29" s="142">
        <v>471.935</v>
      </c>
      <c r="F29" s="143">
        <v>935.236824</v>
      </c>
      <c r="G29" s="143">
        <v>742.032624</v>
      </c>
      <c r="H29" s="143">
        <v>193.2042</v>
      </c>
      <c r="I29" s="149">
        <f t="shared" si="0"/>
        <v>-17.4239159333124</v>
      </c>
      <c r="J29" s="149">
        <f>(G29-D29)/D29*100</f>
        <v>12.3201164948771</v>
      </c>
      <c r="K29" s="149">
        <f t="shared" si="2"/>
        <v>-59.0612690306928</v>
      </c>
    </row>
    <row r="30" s="95" customFormat="1" ht="30.75" customHeight="1" spans="1:11">
      <c r="A30" s="99" t="s">
        <v>91</v>
      </c>
      <c r="B30" s="99" t="s">
        <v>92</v>
      </c>
      <c r="C30" s="101">
        <v>1178.3767</v>
      </c>
      <c r="D30" s="101">
        <v>0</v>
      </c>
      <c r="E30" s="142">
        <v>1178.3767</v>
      </c>
      <c r="F30" s="143">
        <v>2119.526</v>
      </c>
      <c r="G30" s="143">
        <v>0</v>
      </c>
      <c r="H30" s="143">
        <v>2119.526</v>
      </c>
      <c r="I30" s="149">
        <f t="shared" si="0"/>
        <v>79.86828829864</v>
      </c>
      <c r="J30" s="149"/>
      <c r="K30" s="149">
        <f t="shared" si="2"/>
        <v>79.86828829864</v>
      </c>
    </row>
    <row r="31" s="95" customFormat="1" ht="30.75" customHeight="1" spans="1:11">
      <c r="A31" s="99" t="s">
        <v>93</v>
      </c>
      <c r="B31" s="99" t="s">
        <v>154</v>
      </c>
      <c r="C31" s="142">
        <v>5</v>
      </c>
      <c r="D31" s="101">
        <v>0</v>
      </c>
      <c r="E31" s="142">
        <v>5</v>
      </c>
      <c r="F31" s="143">
        <v>5</v>
      </c>
      <c r="G31" s="143">
        <v>0</v>
      </c>
      <c r="H31" s="143">
        <v>5</v>
      </c>
      <c r="I31" s="149">
        <f t="shared" si="0"/>
        <v>0</v>
      </c>
      <c r="J31" s="149"/>
      <c r="K31" s="149">
        <f t="shared" si="2"/>
        <v>0</v>
      </c>
    </row>
    <row r="32" s="95" customFormat="1" ht="30.75" customHeight="1" spans="1:11">
      <c r="A32" s="99" t="s">
        <v>95</v>
      </c>
      <c r="B32" s="99" t="s">
        <v>155</v>
      </c>
      <c r="C32" s="101">
        <v>0</v>
      </c>
      <c r="D32" s="101">
        <v>0</v>
      </c>
      <c r="E32" s="101">
        <v>0</v>
      </c>
      <c r="F32" s="143">
        <v>77</v>
      </c>
      <c r="G32" s="143">
        <v>0</v>
      </c>
      <c r="H32" s="143">
        <v>77</v>
      </c>
      <c r="I32" s="149"/>
      <c r="J32" s="149"/>
      <c r="K32" s="149"/>
    </row>
    <row r="33" s="95" customFormat="1" ht="30.75" customHeight="1" spans="1:11">
      <c r="A33" s="99" t="s">
        <v>97</v>
      </c>
      <c r="B33" s="99" t="s">
        <v>156</v>
      </c>
      <c r="C33" s="101">
        <v>106.12</v>
      </c>
      <c r="D33" s="101">
        <v>0</v>
      </c>
      <c r="E33" s="142">
        <v>106.12</v>
      </c>
      <c r="F33" s="143">
        <v>44.52</v>
      </c>
      <c r="G33" s="143">
        <v>0</v>
      </c>
      <c r="H33" s="143">
        <v>44.52</v>
      </c>
      <c r="I33" s="149">
        <f t="shared" si="0"/>
        <v>-58.0474934036939</v>
      </c>
      <c r="J33" s="149"/>
      <c r="K33" s="149">
        <f t="shared" si="2"/>
        <v>-58.0474934036939</v>
      </c>
    </row>
    <row r="34" s="95" customFormat="1" ht="30.75" customHeight="1" spans="1:11">
      <c r="A34" s="99" t="s">
        <v>99</v>
      </c>
      <c r="B34" s="99" t="s">
        <v>157</v>
      </c>
      <c r="C34" s="101">
        <v>0</v>
      </c>
      <c r="D34" s="101">
        <v>0</v>
      </c>
      <c r="E34" s="101">
        <v>0</v>
      </c>
      <c r="F34" s="143">
        <v>13.1</v>
      </c>
      <c r="G34" s="143">
        <v>0</v>
      </c>
      <c r="H34" s="143">
        <v>13.1</v>
      </c>
      <c r="I34" s="149"/>
      <c r="J34" s="149"/>
      <c r="K34" s="149"/>
    </row>
    <row r="35" s="95" customFormat="1" ht="30.75" customHeight="1" spans="1:11">
      <c r="A35" s="99" t="s">
        <v>101</v>
      </c>
      <c r="B35" s="99" t="s">
        <v>158</v>
      </c>
      <c r="C35" s="101">
        <v>0</v>
      </c>
      <c r="D35" s="101">
        <v>0</v>
      </c>
      <c r="E35" s="101">
        <v>0</v>
      </c>
      <c r="F35" s="143">
        <v>260</v>
      </c>
      <c r="G35" s="143">
        <v>0</v>
      </c>
      <c r="H35" s="143">
        <v>260</v>
      </c>
      <c r="I35" s="149"/>
      <c r="J35" s="149"/>
      <c r="K35" s="149"/>
    </row>
    <row r="36" s="95" customFormat="1" ht="30.75" customHeight="1" spans="1:11">
      <c r="A36" s="99" t="s">
        <v>103</v>
      </c>
      <c r="B36" s="99" t="s">
        <v>159</v>
      </c>
      <c r="C36" s="101">
        <v>30</v>
      </c>
      <c r="D36" s="101">
        <v>0</v>
      </c>
      <c r="E36" s="142">
        <v>30</v>
      </c>
      <c r="F36" s="143">
        <v>401.2264</v>
      </c>
      <c r="G36" s="143">
        <v>0</v>
      </c>
      <c r="H36" s="143">
        <v>401.2264</v>
      </c>
      <c r="I36" s="149">
        <f t="shared" si="0"/>
        <v>1237.42133333333</v>
      </c>
      <c r="J36" s="149"/>
      <c r="K36" s="149">
        <f t="shared" si="2"/>
        <v>1237.42133333333</v>
      </c>
    </row>
    <row r="37" s="95" customFormat="1" ht="30.75" customHeight="1" spans="1:11">
      <c r="A37" s="99" t="s">
        <v>105</v>
      </c>
      <c r="B37" s="99" t="s">
        <v>160</v>
      </c>
      <c r="C37" s="101">
        <v>261.3772</v>
      </c>
      <c r="D37" s="101">
        <v>0</v>
      </c>
      <c r="E37" s="142">
        <v>261.3772</v>
      </c>
      <c r="F37" s="143">
        <v>100</v>
      </c>
      <c r="G37" s="143">
        <v>0</v>
      </c>
      <c r="H37" s="143">
        <v>100</v>
      </c>
      <c r="I37" s="149">
        <f t="shared" si="0"/>
        <v>-61.7411159045242</v>
      </c>
      <c r="J37" s="149"/>
      <c r="K37" s="149">
        <f t="shared" si="2"/>
        <v>-61.7411159045242</v>
      </c>
    </row>
    <row r="38" s="95" customFormat="1" ht="30.75" customHeight="1" spans="1:11">
      <c r="A38" s="99" t="s">
        <v>107</v>
      </c>
      <c r="B38" s="99" t="s">
        <v>108</v>
      </c>
      <c r="C38" s="101">
        <f>D38+E38</f>
        <v>93.713397</v>
      </c>
      <c r="D38" s="142">
        <f>D39</f>
        <v>93.713397</v>
      </c>
      <c r="E38" s="101">
        <v>0</v>
      </c>
      <c r="F38" s="143">
        <f>G38+H38</f>
        <v>105.979883</v>
      </c>
      <c r="G38" s="143">
        <f>G39</f>
        <v>105.979883</v>
      </c>
      <c r="H38" s="143">
        <v>0</v>
      </c>
      <c r="I38" s="149">
        <f t="shared" si="0"/>
        <v>13.0893622392111</v>
      </c>
      <c r="J38" s="149">
        <f>(G38-D38)/D38*100</f>
        <v>13.0893622392111</v>
      </c>
      <c r="K38" s="149"/>
    </row>
    <row r="39" s="95" customFormat="1" ht="30.75" customHeight="1" spans="1:11">
      <c r="A39" s="99" t="s">
        <v>109</v>
      </c>
      <c r="B39" s="99" t="s">
        <v>110</v>
      </c>
      <c r="C39" s="101">
        <f>D39+E39</f>
        <v>93.713397</v>
      </c>
      <c r="D39" s="142">
        <f>D40</f>
        <v>93.713397</v>
      </c>
      <c r="E39" s="101">
        <v>0</v>
      </c>
      <c r="F39" s="143">
        <f>G39+H39</f>
        <v>105.979883</v>
      </c>
      <c r="G39" s="143">
        <f>G40</f>
        <v>105.979883</v>
      </c>
      <c r="H39" s="143">
        <v>0</v>
      </c>
      <c r="I39" s="149">
        <f t="shared" si="0"/>
        <v>13.0893622392111</v>
      </c>
      <c r="J39" s="149">
        <f>(G39-D39)/D39*100</f>
        <v>13.0893622392111</v>
      </c>
      <c r="K39" s="149"/>
    </row>
    <row r="40" s="95" customFormat="1" ht="30.75" customHeight="1" spans="1:11">
      <c r="A40" s="99" t="s">
        <v>111</v>
      </c>
      <c r="B40" s="99" t="s">
        <v>112</v>
      </c>
      <c r="C40" s="101">
        <v>93.713397</v>
      </c>
      <c r="D40" s="142">
        <v>93.713397</v>
      </c>
      <c r="E40" s="101">
        <v>0</v>
      </c>
      <c r="F40" s="143">
        <v>105.979883</v>
      </c>
      <c r="G40" s="143">
        <v>105.979883</v>
      </c>
      <c r="H40" s="143">
        <v>0</v>
      </c>
      <c r="I40" s="149">
        <f t="shared" si="0"/>
        <v>13.0893622392111</v>
      </c>
      <c r="J40" s="149">
        <f>(G40-D40)/D40*100</f>
        <v>13.0893622392111</v>
      </c>
      <c r="K40" s="149"/>
    </row>
    <row r="41" s="95" customFormat="1" ht="30.75" customHeight="1" spans="1:11">
      <c r="A41" s="99" t="s">
        <v>113</v>
      </c>
      <c r="B41" s="99" t="s">
        <v>114</v>
      </c>
      <c r="C41" s="101">
        <v>46</v>
      </c>
      <c r="D41" s="101">
        <v>0</v>
      </c>
      <c r="E41" s="101">
        <v>46</v>
      </c>
      <c r="F41" s="143">
        <v>45</v>
      </c>
      <c r="G41" s="143">
        <v>0</v>
      </c>
      <c r="H41" s="143">
        <v>45</v>
      </c>
      <c r="I41" s="149">
        <f t="shared" si="0"/>
        <v>-2.17391304347826</v>
      </c>
      <c r="J41" s="149"/>
      <c r="K41" s="149">
        <f t="shared" si="2"/>
        <v>-2.17391304347826</v>
      </c>
    </row>
    <row r="42" s="95" customFormat="1" ht="30.75" customHeight="1" spans="1:11">
      <c r="A42" s="99" t="s">
        <v>115</v>
      </c>
      <c r="B42" s="99" t="s">
        <v>116</v>
      </c>
      <c r="C42" s="101">
        <v>46</v>
      </c>
      <c r="D42" s="101">
        <v>0</v>
      </c>
      <c r="E42" s="101">
        <v>46</v>
      </c>
      <c r="F42" s="143">
        <v>45</v>
      </c>
      <c r="G42" s="143">
        <v>0</v>
      </c>
      <c r="H42" s="143">
        <v>45</v>
      </c>
      <c r="I42" s="149">
        <f t="shared" si="0"/>
        <v>-2.17391304347826</v>
      </c>
      <c r="J42" s="149"/>
      <c r="K42" s="149">
        <f t="shared" si="2"/>
        <v>-2.17391304347826</v>
      </c>
    </row>
    <row r="43" s="95" customFormat="1" ht="30.75" customHeight="1" spans="1:11">
      <c r="A43" s="99" t="s">
        <v>117</v>
      </c>
      <c r="B43" s="99" t="s">
        <v>118</v>
      </c>
      <c r="C43" s="101">
        <v>0</v>
      </c>
      <c r="D43" s="101">
        <v>0</v>
      </c>
      <c r="E43" s="101">
        <v>0</v>
      </c>
      <c r="F43" s="143">
        <v>45</v>
      </c>
      <c r="G43" s="143">
        <v>0</v>
      </c>
      <c r="H43" s="143">
        <v>45</v>
      </c>
      <c r="I43" s="149"/>
      <c r="J43" s="149"/>
      <c r="K43" s="149"/>
    </row>
    <row r="44" s="95" customFormat="1" ht="30.75" customHeight="1" spans="1:11">
      <c r="A44" s="99" t="s">
        <v>161</v>
      </c>
      <c r="B44" s="99" t="s">
        <v>162</v>
      </c>
      <c r="C44" s="101">
        <v>46</v>
      </c>
      <c r="D44" s="101">
        <v>0</v>
      </c>
      <c r="E44" s="101">
        <v>46</v>
      </c>
      <c r="F44" s="143">
        <v>0</v>
      </c>
      <c r="G44" s="143">
        <v>0</v>
      </c>
      <c r="H44" s="143">
        <v>0</v>
      </c>
      <c r="I44" s="149">
        <f t="shared" si="0"/>
        <v>-100</v>
      </c>
      <c r="J44" s="149"/>
      <c r="K44" s="149">
        <f t="shared" si="2"/>
        <v>-100</v>
      </c>
    </row>
    <row r="45" s="95" customFormat="1" ht="30.75" customHeight="1" spans="1:11">
      <c r="A45" s="99" t="s">
        <v>119</v>
      </c>
      <c r="B45" s="99" t="s">
        <v>120</v>
      </c>
      <c r="C45" s="101">
        <v>11</v>
      </c>
      <c r="D45" s="101">
        <v>0</v>
      </c>
      <c r="E45" s="101">
        <v>11</v>
      </c>
      <c r="F45" s="143">
        <v>11</v>
      </c>
      <c r="G45" s="143">
        <v>0</v>
      </c>
      <c r="H45" s="143">
        <v>11</v>
      </c>
      <c r="I45" s="149">
        <f t="shared" si="0"/>
        <v>0</v>
      </c>
      <c r="J45" s="149"/>
      <c r="K45" s="149">
        <f t="shared" si="2"/>
        <v>0</v>
      </c>
    </row>
    <row r="46" s="95" customFormat="1" ht="30.75" customHeight="1" spans="1:11">
      <c r="A46" s="99" t="s">
        <v>121</v>
      </c>
      <c r="B46" s="99" t="s">
        <v>122</v>
      </c>
      <c r="C46" s="101">
        <v>11</v>
      </c>
      <c r="D46" s="101">
        <v>0</v>
      </c>
      <c r="E46" s="101">
        <v>11</v>
      </c>
      <c r="F46" s="143">
        <v>11</v>
      </c>
      <c r="G46" s="143">
        <v>0</v>
      </c>
      <c r="H46" s="143">
        <v>11</v>
      </c>
      <c r="I46" s="149">
        <f t="shared" si="0"/>
        <v>0</v>
      </c>
      <c r="J46" s="149"/>
      <c r="K46" s="149">
        <f t="shared" si="2"/>
        <v>0</v>
      </c>
    </row>
    <row r="47" s="95" customFormat="1" ht="30.75" customHeight="1" spans="1:11">
      <c r="A47" s="99" t="s">
        <v>123</v>
      </c>
      <c r="B47" s="99" t="s">
        <v>124</v>
      </c>
      <c r="C47" s="101">
        <v>0</v>
      </c>
      <c r="D47" s="101">
        <v>0</v>
      </c>
      <c r="E47" s="101">
        <v>0</v>
      </c>
      <c r="F47" s="143">
        <v>11</v>
      </c>
      <c r="G47" s="143">
        <v>0</v>
      </c>
      <c r="H47" s="143">
        <v>11</v>
      </c>
      <c r="I47" s="149"/>
      <c r="J47" s="149"/>
      <c r="K47" s="149"/>
    </row>
    <row r="48" s="95" customFormat="1" ht="30.75" customHeight="1" spans="1:11">
      <c r="A48" s="99" t="s">
        <v>163</v>
      </c>
      <c r="B48" s="99" t="s">
        <v>164</v>
      </c>
      <c r="C48" s="101">
        <v>11</v>
      </c>
      <c r="D48" s="101">
        <v>0</v>
      </c>
      <c r="E48" s="101">
        <v>11</v>
      </c>
      <c r="F48" s="146">
        <v>0</v>
      </c>
      <c r="G48" s="146">
        <v>0</v>
      </c>
      <c r="H48" s="146">
        <v>0</v>
      </c>
      <c r="I48" s="149">
        <f t="shared" si="0"/>
        <v>-100</v>
      </c>
      <c r="J48" s="149"/>
      <c r="K48" s="149">
        <f t="shared" si="2"/>
        <v>-100</v>
      </c>
    </row>
    <row r="49" ht="30.75" customHeight="1" spans="1:11">
      <c r="A49" s="147" t="s">
        <v>165</v>
      </c>
      <c r="B49" s="148"/>
      <c r="C49" s="101">
        <f t="shared" ref="C49:H49" si="4">C7+C13+C18+C23+C26+C38+C41+C45</f>
        <v>3474.066652</v>
      </c>
      <c r="D49" s="101">
        <f t="shared" si="4"/>
        <v>1004.307752</v>
      </c>
      <c r="E49" s="101">
        <f t="shared" si="4"/>
        <v>2469.7589</v>
      </c>
      <c r="F49" s="101">
        <f t="shared" si="4"/>
        <v>4488.039555</v>
      </c>
      <c r="G49" s="101">
        <f t="shared" si="4"/>
        <v>1123.712955</v>
      </c>
      <c r="H49" s="101">
        <f t="shared" si="4"/>
        <v>3364.3266</v>
      </c>
      <c r="I49" s="149">
        <f t="shared" si="0"/>
        <v>29.1869156400975</v>
      </c>
      <c r="J49" s="149">
        <f>(G49-D49)/D49*100</f>
        <v>11.889304126371</v>
      </c>
      <c r="K49" s="149">
        <f t="shared" si="2"/>
        <v>36.2208513551667</v>
      </c>
    </row>
  </sheetData>
  <mergeCells count="7">
    <mergeCell ref="A3:K3"/>
    <mergeCell ref="J4:K4"/>
    <mergeCell ref="A5:B5"/>
    <mergeCell ref="C5:E5"/>
    <mergeCell ref="F5:H5"/>
    <mergeCell ref="I5:K5"/>
    <mergeCell ref="A49:B49"/>
  </mergeCells>
  <printOptions horizontalCentered="1"/>
  <pageMargins left="0.393055555555556" right="0.393055555555556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8" workbookViewId="0">
      <selection activeCell="B45" sqref="B45"/>
    </sheetView>
  </sheetViews>
  <sheetFormatPr defaultColWidth="9" defaultRowHeight="14.25" outlineLevelCol="2"/>
  <cols>
    <col min="1" max="1" width="38.375" customWidth="1"/>
    <col min="2" max="2" width="18.125" style="127" customWidth="1"/>
    <col min="3" max="3" width="22.125" customWidth="1"/>
  </cols>
  <sheetData>
    <row r="1" ht="19.5" customHeight="1" spans="1:3">
      <c r="A1" s="128" t="s">
        <v>166</v>
      </c>
      <c r="B1" s="129"/>
      <c r="C1" s="130"/>
    </row>
    <row r="2" ht="44.25" customHeight="1" spans="1:3">
      <c r="A2" s="131" t="s">
        <v>167</v>
      </c>
      <c r="B2" s="132"/>
      <c r="C2" s="131"/>
    </row>
    <row r="3" ht="20.25" customHeight="1" spans="3:3">
      <c r="C3" s="133" t="s">
        <v>2</v>
      </c>
    </row>
    <row r="4" ht="22.5" customHeight="1" spans="1:3">
      <c r="A4" s="134" t="s">
        <v>168</v>
      </c>
      <c r="B4" s="135" t="s">
        <v>6</v>
      </c>
      <c r="C4" s="134" t="s">
        <v>169</v>
      </c>
    </row>
    <row r="5" ht="22.5" customHeight="1" spans="1:3">
      <c r="A5" s="136" t="s">
        <v>170</v>
      </c>
      <c r="B5" s="137">
        <v>1037.912131</v>
      </c>
      <c r="C5" s="136"/>
    </row>
    <row r="6" ht="22.5" customHeight="1" spans="1:3">
      <c r="A6" s="136" t="s">
        <v>171</v>
      </c>
      <c r="B6" s="138">
        <v>403.0464</v>
      </c>
      <c r="C6" s="136"/>
    </row>
    <row r="7" ht="22.5" customHeight="1" spans="1:3">
      <c r="A7" s="136" t="s">
        <v>172</v>
      </c>
      <c r="B7" s="138">
        <v>105.1168</v>
      </c>
      <c r="C7" s="136"/>
    </row>
    <row r="8" ht="22.5" customHeight="1" spans="1:3">
      <c r="A8" s="136" t="s">
        <v>173</v>
      </c>
      <c r="B8" s="138">
        <v>7.0768</v>
      </c>
      <c r="C8" s="136"/>
    </row>
    <row r="9" ht="22.5" customHeight="1" spans="1:3">
      <c r="A9" s="136" t="s">
        <v>174</v>
      </c>
      <c r="B9" s="138">
        <v>257.4071</v>
      </c>
      <c r="C9" s="136"/>
    </row>
    <row r="10" ht="22.5" customHeight="1" spans="1:3">
      <c r="A10" s="136" t="s">
        <v>175</v>
      </c>
      <c r="B10" s="138">
        <v>109.956544</v>
      </c>
      <c r="C10" s="136"/>
    </row>
    <row r="11" ht="22.5" customHeight="1" spans="1:3">
      <c r="A11" s="136" t="s">
        <v>176</v>
      </c>
      <c r="B11" s="138">
        <v>12.86</v>
      </c>
      <c r="C11" s="136"/>
    </row>
    <row r="12" ht="22.5" customHeight="1" spans="1:3">
      <c r="A12" s="136" t="s">
        <v>177</v>
      </c>
      <c r="B12" s="138">
        <v>31.812034</v>
      </c>
      <c r="C12" s="136"/>
    </row>
    <row r="13" ht="22.5" customHeight="1" spans="1:3">
      <c r="A13" s="136" t="s">
        <v>178</v>
      </c>
      <c r="B13" s="138">
        <v>1.959888</v>
      </c>
      <c r="C13" s="136"/>
    </row>
    <row r="14" ht="22.5" customHeight="1" spans="1:3">
      <c r="A14" s="136" t="s">
        <v>179</v>
      </c>
      <c r="B14" s="138">
        <v>2.642248</v>
      </c>
      <c r="C14" s="136"/>
    </row>
    <row r="15" ht="22.5" customHeight="1" spans="1:3">
      <c r="A15" s="136" t="s">
        <v>112</v>
      </c>
      <c r="B15" s="138">
        <v>105.975612</v>
      </c>
      <c r="C15" s="136"/>
    </row>
    <row r="16" ht="22.5" customHeight="1" spans="1:3">
      <c r="A16" s="136" t="s">
        <v>180</v>
      </c>
      <c r="B16" s="138">
        <v>0.06</v>
      </c>
      <c r="C16" s="136"/>
    </row>
    <row r="17" ht="22.5" customHeight="1" spans="1:3">
      <c r="A17" s="136" t="s">
        <v>181</v>
      </c>
      <c r="B17" s="137">
        <v>51.846024</v>
      </c>
      <c r="C17" s="136"/>
    </row>
    <row r="18" ht="22.5" customHeight="1" spans="1:3">
      <c r="A18" s="136" t="s">
        <v>182</v>
      </c>
      <c r="B18" s="137">
        <v>9.749</v>
      </c>
      <c r="C18" s="136"/>
    </row>
    <row r="19" ht="22.5" customHeight="1" spans="1:3">
      <c r="A19" s="136" t="s">
        <v>183</v>
      </c>
      <c r="B19" s="137">
        <v>3.5</v>
      </c>
      <c r="C19" s="136"/>
    </row>
    <row r="20" ht="22.5" customHeight="1" spans="1:3">
      <c r="A20" s="136" t="s">
        <v>184</v>
      </c>
      <c r="B20" s="137"/>
      <c r="C20" s="136"/>
    </row>
    <row r="21" ht="22.5" customHeight="1" spans="1:3">
      <c r="A21" s="136" t="s">
        <v>185</v>
      </c>
      <c r="B21" s="137"/>
      <c r="C21" s="136"/>
    </row>
    <row r="22" ht="22.5" customHeight="1" spans="1:3">
      <c r="A22" s="136" t="s">
        <v>186</v>
      </c>
      <c r="B22" s="137">
        <v>1</v>
      </c>
      <c r="C22" s="136"/>
    </row>
    <row r="23" ht="22.5" customHeight="1" spans="1:3">
      <c r="A23" s="136" t="s">
        <v>187</v>
      </c>
      <c r="B23" s="137"/>
      <c r="C23" s="136"/>
    </row>
    <row r="24" ht="22.5" customHeight="1" spans="1:3">
      <c r="A24" s="136" t="s">
        <v>188</v>
      </c>
      <c r="B24" s="137">
        <v>1.16</v>
      </c>
      <c r="C24" s="136"/>
    </row>
    <row r="25" ht="22.5" customHeight="1" spans="1:3">
      <c r="A25" s="136" t="s">
        <v>189</v>
      </c>
      <c r="B25" s="137">
        <v>1.76</v>
      </c>
      <c r="C25" s="136"/>
    </row>
    <row r="26" ht="22.5" customHeight="1" spans="1:3">
      <c r="A26" s="136" t="s">
        <v>190</v>
      </c>
      <c r="B26" s="137"/>
      <c r="C26" s="136"/>
    </row>
    <row r="27" ht="22.5" customHeight="1" spans="1:3">
      <c r="A27" s="136" t="s">
        <v>191</v>
      </c>
      <c r="B27" s="137">
        <v>0.85</v>
      </c>
      <c r="C27" s="136"/>
    </row>
    <row r="28" ht="22.5" customHeight="1" spans="1:3">
      <c r="A28" s="136" t="s">
        <v>192</v>
      </c>
      <c r="B28" s="137"/>
      <c r="C28" s="136"/>
    </row>
    <row r="29" ht="22.5" customHeight="1" spans="1:3">
      <c r="A29" s="136" t="s">
        <v>193</v>
      </c>
      <c r="B29" s="137">
        <v>1.1</v>
      </c>
      <c r="C29" s="136"/>
    </row>
    <row r="30" ht="22.5" customHeight="1" spans="1:3">
      <c r="A30" s="136" t="s">
        <v>194</v>
      </c>
      <c r="B30" s="137"/>
      <c r="C30" s="136"/>
    </row>
    <row r="31" ht="22.5" customHeight="1" spans="1:3">
      <c r="A31" s="136" t="s">
        <v>195</v>
      </c>
      <c r="B31" s="137"/>
      <c r="C31" s="136"/>
    </row>
    <row r="32" ht="22.5" customHeight="1" spans="1:3">
      <c r="A32" s="136" t="s">
        <v>196</v>
      </c>
      <c r="B32" s="137">
        <v>0.2</v>
      </c>
      <c r="C32" s="136"/>
    </row>
    <row r="33" ht="22.5" customHeight="1" spans="1:3">
      <c r="A33" s="136" t="s">
        <v>197</v>
      </c>
      <c r="B33" s="137"/>
      <c r="C33" s="136"/>
    </row>
    <row r="34" ht="22.5" customHeight="1" spans="1:3">
      <c r="A34" s="136" t="s">
        <v>198</v>
      </c>
      <c r="B34" s="137"/>
      <c r="C34" s="136"/>
    </row>
    <row r="35" ht="22.5" customHeight="1" spans="1:3">
      <c r="A35" s="136" t="s">
        <v>199</v>
      </c>
      <c r="B35" s="137"/>
      <c r="C35" s="136"/>
    </row>
    <row r="36" ht="22.5" customHeight="1" spans="1:3">
      <c r="A36" s="136" t="s">
        <v>200</v>
      </c>
      <c r="B36" s="137"/>
      <c r="C36" s="136"/>
    </row>
    <row r="37" ht="22.5" customHeight="1" spans="1:3">
      <c r="A37" s="136" t="s">
        <v>201</v>
      </c>
      <c r="B37" s="137"/>
      <c r="C37" s="136"/>
    </row>
    <row r="38" ht="22.5" customHeight="1" spans="1:3">
      <c r="A38" s="136" t="s">
        <v>202</v>
      </c>
      <c r="B38" s="137"/>
      <c r="C38" s="136"/>
    </row>
    <row r="39" ht="22.5" customHeight="1" spans="1:3">
      <c r="A39" s="136" t="s">
        <v>203</v>
      </c>
      <c r="B39" s="137"/>
      <c r="C39" s="136"/>
    </row>
    <row r="40" ht="22.5" customHeight="1" spans="1:3">
      <c r="A40" s="136" t="s">
        <v>204</v>
      </c>
      <c r="B40" s="137">
        <v>13.71503</v>
      </c>
      <c r="C40" s="136"/>
    </row>
    <row r="41" ht="22.5" customHeight="1" spans="1:3">
      <c r="A41" s="136" t="s">
        <v>205</v>
      </c>
      <c r="B41" s="137">
        <v>10.8</v>
      </c>
      <c r="C41" s="136"/>
    </row>
    <row r="42" ht="22.5" customHeight="1" spans="1:3">
      <c r="A42" s="136" t="s">
        <v>206</v>
      </c>
      <c r="B42" s="137">
        <v>6.18</v>
      </c>
      <c r="C42" s="136"/>
    </row>
    <row r="43" ht="22.5" customHeight="1" spans="1:3">
      <c r="A43" s="136" t="s">
        <v>207</v>
      </c>
      <c r="B43" s="137"/>
      <c r="C43" s="136"/>
    </row>
    <row r="44" ht="22.5" customHeight="1" spans="1:3">
      <c r="A44" s="139" t="s">
        <v>208</v>
      </c>
      <c r="B44" s="137">
        <v>1.84</v>
      </c>
      <c r="C44" s="136"/>
    </row>
    <row r="45" ht="22.5" customHeight="1" spans="1:3">
      <c r="A45" s="136" t="s">
        <v>209</v>
      </c>
      <c r="B45" s="140">
        <v>33.9548</v>
      </c>
      <c r="C45" s="136"/>
    </row>
    <row r="46" ht="22.5" customHeight="1" spans="1:3">
      <c r="A46" s="136" t="s">
        <v>210</v>
      </c>
      <c r="B46" s="140"/>
      <c r="C46" s="136"/>
    </row>
    <row r="47" ht="22.5" customHeight="1" spans="1:3">
      <c r="A47" s="136" t="s">
        <v>211</v>
      </c>
      <c r="B47" s="140">
        <v>33.9548</v>
      </c>
      <c r="C47" s="136"/>
    </row>
    <row r="48" ht="22.5" customHeight="1" spans="1:3">
      <c r="A48" s="136" t="s">
        <v>212</v>
      </c>
      <c r="B48" s="140"/>
      <c r="C48" s="136"/>
    </row>
    <row r="49" ht="22.5" customHeight="1" spans="1:3">
      <c r="A49" s="136" t="s">
        <v>213</v>
      </c>
      <c r="B49" s="140"/>
      <c r="C49" s="136"/>
    </row>
    <row r="50" ht="22.5" customHeight="1" spans="1:3">
      <c r="A50" s="136" t="s">
        <v>214</v>
      </c>
      <c r="B50" s="140"/>
      <c r="C50" s="136"/>
    </row>
    <row r="51" ht="22.5" customHeight="1" spans="1:3">
      <c r="A51" s="136" t="s">
        <v>215</v>
      </c>
      <c r="B51" s="140"/>
      <c r="C51" s="136"/>
    </row>
    <row r="52" ht="22.5" customHeight="1" spans="1:3">
      <c r="A52" s="136" t="s">
        <v>216</v>
      </c>
      <c r="B52" s="140"/>
      <c r="C52" s="136"/>
    </row>
    <row r="53" ht="22.5" customHeight="1" spans="1:3">
      <c r="A53" s="136" t="s">
        <v>217</v>
      </c>
      <c r="B53" s="140"/>
      <c r="C53" s="136"/>
    </row>
    <row r="54" ht="22.5" customHeight="1" spans="1:3">
      <c r="A54" s="136" t="s">
        <v>218</v>
      </c>
      <c r="B54" s="140"/>
      <c r="C54" s="136"/>
    </row>
    <row r="55" ht="22.5" customHeight="1" spans="1:3">
      <c r="A55" s="136" t="s">
        <v>219</v>
      </c>
      <c r="B55" s="140"/>
      <c r="C55" s="136"/>
    </row>
    <row r="56" ht="22.5" customHeight="1" spans="1:3">
      <c r="A56" s="136" t="s">
        <v>220</v>
      </c>
      <c r="B56" s="140"/>
      <c r="C56" s="136"/>
    </row>
    <row r="57" ht="22.5" customHeight="1" spans="1:3">
      <c r="A57" s="134" t="s">
        <v>165</v>
      </c>
      <c r="B57" s="137">
        <f>B5+B17+B45</f>
        <v>1123.712955</v>
      </c>
      <c r="C57" s="13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0" zoomScaleNormal="80" workbookViewId="0">
      <selection activeCell="F11" sqref="F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97" t="s">
        <v>221</v>
      </c>
    </row>
    <row r="2" ht="19.5" customHeight="1" spans="1:2">
      <c r="A2" s="115"/>
      <c r="B2" s="116"/>
    </row>
    <row r="3" ht="30" customHeight="1" spans="1:2">
      <c r="A3" s="117" t="s">
        <v>222</v>
      </c>
      <c r="B3" s="117"/>
    </row>
    <row r="4" ht="16.5" customHeight="1" spans="1:2">
      <c r="A4" s="118"/>
      <c r="B4" s="119" t="s">
        <v>2</v>
      </c>
    </row>
    <row r="5" ht="38.25" customHeight="1" spans="1:2">
      <c r="A5" s="120" t="s">
        <v>5</v>
      </c>
      <c r="B5" s="120" t="s">
        <v>143</v>
      </c>
    </row>
    <row r="6" ht="38.25" customHeight="1" spans="1:2">
      <c r="A6" s="121" t="s">
        <v>223</v>
      </c>
      <c r="B6" s="104">
        <v>12.8</v>
      </c>
    </row>
    <row r="7" ht="38.25" customHeight="1" spans="1:2">
      <c r="A7" s="104" t="s">
        <v>224</v>
      </c>
      <c r="B7" s="104"/>
    </row>
    <row r="8" ht="38.25" customHeight="1" spans="1:2">
      <c r="A8" s="104" t="s">
        <v>225</v>
      </c>
      <c r="B8" s="104"/>
    </row>
    <row r="9" ht="38.25" customHeight="1" spans="1:2">
      <c r="A9" s="122" t="s">
        <v>226</v>
      </c>
      <c r="B9" s="122">
        <v>12.8</v>
      </c>
    </row>
    <row r="10" ht="38.25" customHeight="1" spans="1:2">
      <c r="A10" s="123" t="s">
        <v>227</v>
      </c>
      <c r="B10" s="122">
        <v>12.8</v>
      </c>
    </row>
    <row r="11" ht="38.25" customHeight="1" spans="1:2">
      <c r="A11" s="124" t="s">
        <v>228</v>
      </c>
      <c r="B11" s="125"/>
    </row>
    <row r="12" ht="91.5" customHeight="1" spans="1:2">
      <c r="A12" s="126" t="s">
        <v>229</v>
      </c>
      <c r="B12" s="12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E7" sqref="E7"/>
    </sheetView>
  </sheetViews>
  <sheetFormatPr defaultColWidth="6.875" defaultRowHeight="14.25" outlineLevelCol="6"/>
  <cols>
    <col min="1" max="2" width="38.7" style="85" customWidth="1"/>
    <col min="3" max="3" width="41.6" style="85" customWidth="1"/>
    <col min="4" max="7" width="9.875" style="85" customWidth="1"/>
    <col min="8" max="16380" width="6.875" style="85"/>
  </cols>
  <sheetData>
    <row r="1" ht="16.5" customHeight="1" spans="1:7">
      <c r="A1" s="86" t="s">
        <v>230</v>
      </c>
      <c r="B1" s="62"/>
      <c r="C1" s="62"/>
      <c r="D1" s="62"/>
      <c r="E1" s="62"/>
      <c r="F1" s="94"/>
      <c r="G1" s="94"/>
    </row>
    <row r="2" ht="16.5" customHeight="1" spans="1:7">
      <c r="A2" s="62"/>
      <c r="B2" s="62"/>
      <c r="C2" s="62"/>
      <c r="D2" s="62"/>
      <c r="E2" s="62"/>
      <c r="F2" s="94"/>
      <c r="G2" s="94"/>
    </row>
    <row r="3" ht="29.25" customHeight="1" spans="1:7">
      <c r="A3" s="96" t="s">
        <v>231</v>
      </c>
      <c r="B3" s="96"/>
      <c r="C3" s="96"/>
      <c r="D3" s="111"/>
      <c r="E3" s="111"/>
      <c r="F3" s="111"/>
      <c r="G3" s="111"/>
    </row>
    <row r="4" ht="26.25" customHeight="1" spans="1:7">
      <c r="A4" s="97"/>
      <c r="B4" s="97"/>
      <c r="C4" s="112" t="s">
        <v>2</v>
      </c>
      <c r="D4" s="97"/>
      <c r="E4" s="97"/>
      <c r="F4" s="112"/>
      <c r="G4" s="112"/>
    </row>
    <row r="5" ht="29" customHeight="1" spans="1:3">
      <c r="A5" s="98" t="s">
        <v>42</v>
      </c>
      <c r="B5" s="98"/>
      <c r="C5" s="113" t="s">
        <v>232</v>
      </c>
    </row>
    <row r="6" ht="29" customHeight="1" spans="1:3">
      <c r="A6" s="98" t="s">
        <v>47</v>
      </c>
      <c r="B6" s="98" t="s">
        <v>48</v>
      </c>
      <c r="C6" s="113"/>
    </row>
    <row r="7" ht="29" customHeight="1" spans="1:3">
      <c r="A7" s="99" t="s">
        <v>77</v>
      </c>
      <c r="B7" s="99" t="s">
        <v>78</v>
      </c>
      <c r="C7" s="114">
        <v>37.31</v>
      </c>
    </row>
    <row r="8" ht="29" customHeight="1" spans="1:3">
      <c r="A8" s="99" t="s">
        <v>79</v>
      </c>
      <c r="B8" s="99" t="s">
        <v>80</v>
      </c>
      <c r="C8" s="114">
        <v>37.31</v>
      </c>
    </row>
    <row r="9" ht="29" customHeight="1" spans="1:3">
      <c r="A9" s="99" t="s">
        <v>81</v>
      </c>
      <c r="B9" s="99" t="s">
        <v>82</v>
      </c>
      <c r="C9" s="114">
        <v>37.31</v>
      </c>
    </row>
    <row r="10" ht="29" customHeight="1" spans="1:3">
      <c r="A10" s="106" t="s">
        <v>125</v>
      </c>
      <c r="B10" s="107"/>
      <c r="C10" s="104">
        <f>C7</f>
        <v>37.31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7" sqref="I17"/>
    </sheetView>
  </sheetViews>
  <sheetFormatPr defaultColWidth="6.875" defaultRowHeight="11.25"/>
  <cols>
    <col min="1" max="1" width="15.875" style="85" customWidth="1"/>
    <col min="2" max="2" width="31.875" style="85" customWidth="1"/>
    <col min="3" max="11" width="9.875" style="85" customWidth="1"/>
    <col min="12" max="16384" width="6.875" style="85"/>
  </cols>
  <sheetData>
    <row r="1" ht="16.5" customHeight="1" spans="1:11">
      <c r="A1" s="86" t="s">
        <v>233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2"/>
      <c r="J2" s="94"/>
      <c r="K2" s="94"/>
    </row>
    <row r="3" ht="29.25" customHeight="1" spans="1:11">
      <c r="A3" s="96" t="s">
        <v>234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142</v>
      </c>
      <c r="D5" s="98"/>
      <c r="E5" s="98"/>
      <c r="F5" s="98" t="s">
        <v>143</v>
      </c>
      <c r="G5" s="98"/>
      <c r="H5" s="98"/>
      <c r="I5" s="98" t="s">
        <v>235</v>
      </c>
      <c r="J5" s="98"/>
      <c r="K5" s="98"/>
    </row>
    <row r="6" s="95" customFormat="1" ht="27.75" customHeight="1" spans="1:11">
      <c r="A6" s="98" t="s">
        <v>47</v>
      </c>
      <c r="B6" s="98" t="s">
        <v>48</v>
      </c>
      <c r="C6" s="98" t="s">
        <v>145</v>
      </c>
      <c r="D6" s="98" t="s">
        <v>128</v>
      </c>
      <c r="E6" s="98" t="s">
        <v>129</v>
      </c>
      <c r="F6" s="98" t="s">
        <v>145</v>
      </c>
      <c r="G6" s="98" t="s">
        <v>128</v>
      </c>
      <c r="H6" s="98" t="s">
        <v>129</v>
      </c>
      <c r="I6" s="98" t="s">
        <v>145</v>
      </c>
      <c r="J6" s="98" t="s">
        <v>128</v>
      </c>
      <c r="K6" s="98" t="s">
        <v>129</v>
      </c>
    </row>
    <row r="7" s="95" customFormat="1" ht="30" customHeight="1" spans="1:11">
      <c r="A7" s="99" t="s">
        <v>77</v>
      </c>
      <c r="B7" s="99" t="s">
        <v>78</v>
      </c>
      <c r="C7" s="100"/>
      <c r="D7" s="100"/>
      <c r="E7" s="100"/>
      <c r="F7" s="101">
        <v>37.31</v>
      </c>
      <c r="G7" s="101"/>
      <c r="H7" s="101">
        <v>37.31</v>
      </c>
      <c r="I7" s="100"/>
      <c r="J7" s="109"/>
      <c r="K7" s="109"/>
    </row>
    <row r="8" customFormat="1" ht="30" customHeight="1" spans="1:11">
      <c r="A8" s="99" t="s">
        <v>79</v>
      </c>
      <c r="B8" s="99" t="s">
        <v>80</v>
      </c>
      <c r="C8" s="102"/>
      <c r="D8" s="102"/>
      <c r="E8" s="102"/>
      <c r="F8" s="103">
        <v>37.31</v>
      </c>
      <c r="G8" s="103"/>
      <c r="H8" s="103">
        <v>37.31</v>
      </c>
      <c r="I8" s="102"/>
      <c r="J8" s="110"/>
      <c r="K8" s="110"/>
    </row>
    <row r="9" customFormat="1" ht="30" customHeight="1" spans="1:11">
      <c r="A9" s="99" t="s">
        <v>81</v>
      </c>
      <c r="B9" s="99" t="s">
        <v>82</v>
      </c>
      <c r="C9" s="104"/>
      <c r="D9" s="104"/>
      <c r="E9" s="104"/>
      <c r="F9" s="105">
        <v>37.31</v>
      </c>
      <c r="G9" s="105"/>
      <c r="H9" s="105">
        <v>37.31</v>
      </c>
      <c r="I9" s="104"/>
      <c r="J9" s="104"/>
      <c r="K9" s="104"/>
    </row>
    <row r="10" ht="30" customHeight="1" spans="1:11">
      <c r="A10" s="106" t="s">
        <v>125</v>
      </c>
      <c r="B10" s="107"/>
      <c r="C10" s="100"/>
      <c r="D10" s="100"/>
      <c r="E10" s="100"/>
      <c r="F10" s="105">
        <v>37.31</v>
      </c>
      <c r="G10" s="105"/>
      <c r="H10" s="105">
        <v>37.31</v>
      </c>
      <c r="I10" s="100"/>
      <c r="J10" s="104"/>
      <c r="K10" s="104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2025-03-04T03:32:47Z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976C2B26E8D4428AA749694CC052DFFF</vt:lpwstr>
  </property>
  <property fmtid="{D5CDD505-2E9C-101B-9397-08002B2CF9AE}" pid="4" name="KSOReadingLayout">
    <vt:bool>true</vt:bool>
  </property>
</Properties>
</file>