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<sst xmlns="http://schemas.openxmlformats.org/spreadsheetml/2006/main" count="560" uniqueCount="324">
  <si>
    <t>表1</t>
  </si>
  <si>
    <t>孝义市杜村乡人民政府2021年部门收支总表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</si>
  <si>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</si>
  <si>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</si>
  <si>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</si>
  <si>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</si>
  <si>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</si>
  <si>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</si>
  <si>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</si>
  <si>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</si>
  <si>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</si>
  <si>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</si>
  <si>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</si>
  <si>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</si>
  <si>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</si>
  <si>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</si>
  <si>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</si>
  <si>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</si>
  <si>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</si>
  <si>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</si>
  <si>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</si>
  <si>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</si>
  <si>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</si>
  <si>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</si>
  <si>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</si>
  <si>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</si>
  <si>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</si>
  <si>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</si>
  <si>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</si>
  <si>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</si>
  <si>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</si>
  <si>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</si>
  <si>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</si>
  <si>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</si>
  <si>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</si>
  <si>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</si>
  <si>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</si>
  <si>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</si>
  <si>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</si>
  <si>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</si>
  <si>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</si>
  <si>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</si>
  <si>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</si>
  <si>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</si>
  <si>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</si>
  <si>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</si>
  <si>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</si>
  <si>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</si>
  <si>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</si>
  <si>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</si>
  <si>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</si>
  <si>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行政运行(政府办公厅（室及）相关机构事务)</t>
  </si>
  <si>
    <t xml:space="preserve">    2010350</t>
  </si>
  <si>
    <t xml:space="preserve">    事业运行(政府办公厅（室及）相关机构事务)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</si>
  <si>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</si>
  <si>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</si>
  <si>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</si>
  <si>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</si>
  <si>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</si>
  <si>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</si>
  <si>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机关事业单位基本养老金保险缴费</t>
  </si>
  <si>
    <t xml:space="preserve">  20811</t>
  </si>
  <si>
    <t xml:space="preserve"> 残疾人事业</t>
  </si>
  <si>
    <t xml:space="preserve">   2081107</t>
  </si>
  <si>
    <t xml:space="preserve">   残疾人生活和护理补贴</t>
  </si>
  <si>
    <t>卫生健康支出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</si>
  <si>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</si>
  <si>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</si>
  <si>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</si>
  <si>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</si>
  <si>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</si>
  <si>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</si>
  <si>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</si>
  <si>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</si>
  <si>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</si>
  <si>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</si>
  <si>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</si>
  <si>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</si>
  <si>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城乡社区支出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</si>
  <si>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</si>
  <si>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</si>
  <si>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</si>
  <si>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</si>
  <si>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</si>
  <si>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</si>
  <si>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</si>
  <si>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</si>
  <si>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</si>
  <si>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</si>
  <si>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</si>
  <si>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</si>
  <si>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</si>
  <si>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</si>
  <si>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</si>
  <si>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</si>
  <si>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孝义市杜村乡人民政府2021年部门支出总表</t>
  </si>
  <si>
    <t>基本支出</t>
  </si>
  <si>
    <t>项目支出</t>
  </si>
  <si>
    <t>表4</t>
  </si>
  <si>
    <t>孝义市杜村乡人民政府2021年财政拨款收支总表</t>
  </si>
  <si>
    <t>小计</t>
  </si>
  <si>
    <t>政府性基金预算</t>
  </si>
  <si>
    <t>十五、资源勘探信息等支出</t>
  </si>
  <si>
    <t>表5</t>
  </si>
  <si>
    <t>孝义市杜村乡人民政府2021年一般公共预算支出表</t>
  </si>
  <si>
    <t>2020年预算数</t>
  </si>
  <si>
    <t>2021年预算数</t>
  </si>
  <si>
    <t>2021年预算数比2020年预算数增减%</t>
  </si>
  <si>
    <t>政府办公厅及相关机构事务</t>
  </si>
  <si>
    <t>行政运行</t>
  </si>
  <si>
    <t>事业运行</t>
  </si>
  <si>
    <t>组织事务</t>
  </si>
  <si>
    <t>一般行政管理事务</t>
  </si>
  <si>
    <t>国防支出</t>
  </si>
  <si>
    <t>其他国防支出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</si>
  <si>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</si>
  <si>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</si>
  <si>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</si>
  <si>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</si>
  <si>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</si>
  <si>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</si>
  <si>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</si>
  <si>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其他残疾人事业支出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</si>
  <si>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</si>
  <si>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</si>
  <si>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</si>
  <si>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</si>
  <si>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</si>
  <si>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</si>
  <si>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城乡社区管理事务</t>
  </si>
  <si>
    <t>其他城乡社区管理事务支出</t>
  </si>
  <si>
    <t>城乡社区公共设施</t>
  </si>
  <si>
    <t>其他城乡社区公共设施支出</t>
  </si>
  <si>
    <t>农村综合改革</t>
  </si>
  <si>
    <t>对村民委员会和党支部的补助</t>
  </si>
  <si>
    <t>住房改革支出</t>
  </si>
  <si>
    <t>住房公积金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</si>
  <si>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</si>
  <si>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</si>
  <si>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孝义市杜村乡人民政府2021年一般公共预算基本支出经济科目表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</si>
  <si>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</si>
  <si>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</si>
  <si>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</si>
  <si>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</si>
  <si>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</si>
  <si>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</si>
  <si>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</si>
  <si>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</si>
  <si>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</si>
  <si>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</si>
  <si>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</si>
  <si>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</si>
  <si>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</si>
  <si>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</si>
  <si>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</si>
  <si>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</si>
  <si>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</si>
  <si>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</si>
  <si>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</si>
  <si>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</si>
  <si>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</si>
  <si>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</si>
  <si>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</si>
  <si>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</si>
  <si>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</si>
  <si>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</si>
  <si>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</si>
  <si>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</si>
  <si>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</si>
  <si>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</si>
  <si>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</si>
  <si>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</si>
  <si>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</si>
  <si>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</si>
  <si>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</si>
  <si>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</si>
  <si>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</si>
  <si>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</si>
  <si>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</si>
  <si>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</si>
  <si>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</si>
  <si>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</si>
  <si>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</si>
  <si>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</si>
  <si>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</si>
  <si>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</si>
  <si>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</si>
  <si>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</si>
  <si>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</si>
  <si>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</si>
  <si>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</si>
  <si>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</si>
  <si>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</si>
  <si>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</si>
  <si>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孝义市杜村乡人民政府2021年一般公共预算“三公”经费支出情况统计表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</si>
  <si>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</si>
  <si>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</si>
  <si>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</si>
  <si>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</si>
  <si>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</si>
  <si>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</si>
  <si>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</si>
  <si>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</si>
  <si>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孝义市杜村乡人民政府2021年政府性基金预算支出表</t>
  </si>
  <si>
    <t>2021年预算比2020年预算数增减</t>
  </si>
  <si>
    <t>合      计</t>
  </si>
  <si>
    <t>表9</t>
  </si>
  <si>
    <t>孝义市杜村乡人民政府2021年一般公共预算重点项目绩效目标表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</si>
  <si>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</si>
  <si>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</si>
  <si>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</si>
  <si>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</si>
  <si>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</si>
  <si>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</si>
  <si>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</si>
  <si>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</si>
  <si>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</si>
  <si>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</si>
  <si>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  取缔私开矿费用</t>
  </si>
  <si>
    <t>2120399</t>
  </si>
  <si>
    <t>取缔私开矿费用</t>
  </si>
  <si>
    <t>保安全、防无序开采</t>
  </si>
  <si>
    <t>　  取缔私开矿</t>
  </si>
  <si>
    <t>　  三零创建办公室装修</t>
  </si>
  <si>
    <t>2010301</t>
  </si>
  <si>
    <t>三零创建办公室装修</t>
  </si>
  <si>
    <t>保证三零行动正常开展</t>
  </si>
  <si>
    <t>　 2018年生态修复工程</t>
  </si>
  <si>
    <t>2018年生态修复工程</t>
  </si>
  <si>
    <t>为了进一步抓好我乡生态建设，彻底改善生态环境，消除环境污染，改造我乡人民生存生活条件</t>
  </si>
  <si>
    <t>　 雪亮工程</t>
  </si>
  <si>
    <t>雪亮工程</t>
  </si>
  <si>
    <t>安全技防</t>
  </si>
  <si>
    <t>　 隔离带建设</t>
  </si>
  <si>
    <t>隔离带建设</t>
  </si>
  <si>
    <t>有效降低森林火灾蔓延的趋势</t>
  </si>
  <si>
    <t>　 多功能服务中心装修装饰</t>
  </si>
  <si>
    <t>多功能服务中心装修装饰</t>
  </si>
  <si>
    <t>方便群众办事</t>
  </si>
  <si>
    <t>　 生态修复</t>
  </si>
  <si>
    <t>生态修复</t>
  </si>
  <si>
    <t>　 树木管护、除草、刷树绿化</t>
  </si>
  <si>
    <t>树木管护、除草、刷树绿化</t>
  </si>
  <si>
    <t>树木管护及生态环境改善的需要，消除火灾隐患、病虫害，美化林带</t>
  </si>
  <si>
    <t>　　防火物资购置</t>
  </si>
  <si>
    <t>防火物资购置</t>
  </si>
  <si>
    <t>提高群众防火意识</t>
  </si>
  <si>
    <t>　　法律顾问费</t>
  </si>
  <si>
    <t>法律顾问费</t>
  </si>
  <si>
    <t>保证乡镇法律工作正常开展</t>
  </si>
  <si>
    <t>　　城区卫生院租赁费</t>
  </si>
  <si>
    <t>城区卫生院租赁费</t>
  </si>
  <si>
    <t>　　稿酬费、书号费</t>
  </si>
  <si>
    <t>稿酬费、书号费</t>
  </si>
  <si>
    <t>保证乡镇工作正常开展</t>
  </si>
  <si>
    <t>　　护林防火费用</t>
  </si>
  <si>
    <t>护林防火费用</t>
  </si>
  <si>
    <t xml:space="preserve">    特困人员救助、敬老院费用</t>
  </si>
  <si>
    <t>提高特困人员、敬老院老人的生活条件</t>
  </si>
  <si>
    <t>　  印刷费（版面款）</t>
  </si>
  <si>
    <t>印刷费（版面款）</t>
  </si>
  <si>
    <t>全部年度完成</t>
  </si>
  <si>
    <t>　　办公经费</t>
  </si>
  <si>
    <t>办公经费</t>
  </si>
  <si>
    <t>　　文化活动费用</t>
  </si>
  <si>
    <t>文化活动费用</t>
  </si>
  <si>
    <t>　　机关保洁等费用</t>
  </si>
  <si>
    <t>机关保洁等费用</t>
  </si>
  <si>
    <t>　　资产购置</t>
  </si>
  <si>
    <t>资产购置</t>
  </si>
  <si>
    <t xml:space="preserve">   联防队员一片区、二片区费用</t>
  </si>
  <si>
    <t>联防队员一片区、二片区费用</t>
  </si>
  <si>
    <t>　会议费</t>
  </si>
  <si>
    <t>会议费</t>
  </si>
  <si>
    <t xml:space="preserve">  道路转移支付</t>
  </si>
  <si>
    <t>道路转移支付</t>
  </si>
  <si>
    <t>　计生转移支付</t>
  </si>
  <si>
    <t>2100799</t>
  </si>
  <si>
    <t>计生转移支付</t>
  </si>
  <si>
    <t xml:space="preserve">  村级转移支付</t>
  </si>
  <si>
    <t>对村民委员会和村党支部的补助</t>
  </si>
  <si>
    <t>2130705</t>
  </si>
  <si>
    <t>村级转移支付</t>
  </si>
  <si>
    <t xml:space="preserve">  选派干部及村主干报酬</t>
  </si>
  <si>
    <t>选派干部及村主干报酬</t>
  </si>
  <si>
    <t>　退职主干补助</t>
  </si>
  <si>
    <t>退职主干补助</t>
  </si>
  <si>
    <t>　单位运转经费</t>
  </si>
  <si>
    <t>单位运转经费</t>
  </si>
  <si>
    <t>　政法委津贴</t>
  </si>
  <si>
    <t>政法委津贴</t>
  </si>
  <si>
    <t>　公务员交通补助</t>
  </si>
  <si>
    <t>公务员交通补助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</si>
  <si>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</si>
  <si>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孝义市杜村乡人民政府2021年政府采购预算表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</si>
  <si>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</si>
  <si>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</si>
  <si>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</si>
  <si>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</si>
  <si>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</si>
  <si>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</si>
  <si>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</si>
  <si>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</si>
  <si>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</si>
  <si>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</si>
  <si>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</si>
  <si>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</si>
  <si>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</si>
  <si>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</si>
  <si>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</si>
  <si>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</si>
  <si>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椅凳类</t>
  </si>
  <si>
    <t>车辆维修和保养服务</t>
  </si>
  <si>
    <t>计算机设备零部件</t>
  </si>
  <si>
    <t>柜类</t>
  </si>
  <si>
    <t>办公设备</t>
  </si>
  <si>
    <t>台、桌类</t>
  </si>
  <si>
    <t>计算机设备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</si>
  <si>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</si>
  <si>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孝义市杜村乡人民政府2021年政府购买服务支出预算表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</si>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</sst>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0.5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0" fillId="17" borderId="1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" xfId="0" applyFont="1" applyFill="1" applyBorder="1" applyAlignment="1" applyProtection="1"/>
    <xf numFmtId="0" fontId="0" fillId="0" borderId="8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176" fontId="0" fillId="3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3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/>
    </xf>
    <xf numFmtId="10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opLeftCell="A7" workbookViewId="0">
      <selection activeCell="G18" sqref="G18"/>
    </sheetView>
  </sheetViews>
  <sheetFormatPr defaultColWidth="6.875" defaultRowHeight="11.25"/>
  <cols>
    <col min="1" max="1" width="33.75" style="64" customWidth="1"/>
    <col min="2" max="4" width="9.25" style="64" customWidth="1"/>
    <col min="5" max="5" width="34.125" style="64" customWidth="1"/>
    <col min="6" max="6" width="15.625" style="64" customWidth="1"/>
    <col min="7" max="7" width="12" style="64" customWidth="1"/>
    <col min="8" max="8" width="10.625" style="64" customWidth="1"/>
    <col min="9" max="9" width="10.375" style="64"/>
    <col min="10" max="16384" width="6.875" style="64"/>
  </cols>
  <sheetData>
    <row r="1" ht="16.5" customHeight="1" spans="1:8">
      <c r="A1" s="67" t="s">
        <v>0</v>
      </c>
      <c r="B1" s="67"/>
      <c r="C1" s="67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7"/>
      <c r="B4" s="117"/>
      <c r="C4" s="117"/>
      <c r="D4" s="117"/>
      <c r="E4" s="117"/>
      <c r="F4" s="117"/>
      <c r="G4" s="117"/>
      <c r="H4" s="83" t="s">
        <v>2</v>
      </c>
    </row>
    <row r="5" ht="24" customHeight="1" spans="1:8">
      <c r="A5" s="142" t="s">
        <v>3</v>
      </c>
      <c r="B5" s="68"/>
      <c r="C5" s="68"/>
      <c r="D5" s="68"/>
      <c r="E5" s="142" t="s">
        <v>4</v>
      </c>
      <c r="F5" s="68"/>
      <c r="G5" s="68"/>
      <c r="H5" s="68"/>
    </row>
    <row r="6" ht="24" customHeight="1" spans="1:8">
      <c r="A6" s="143" t="s">
        <v>5</v>
      </c>
      <c r="B6" s="123" t="s">
        <v>6</v>
      </c>
      <c r="C6" s="139"/>
      <c r="D6" s="125"/>
      <c r="E6" s="135" t="s">
        <v>7</v>
      </c>
      <c r="F6" s="123" t="s">
        <v>6</v>
      </c>
      <c r="G6" s="139"/>
      <c r="H6" s="125"/>
    </row>
    <row r="7" ht="48.75" customHeight="1" spans="1:8">
      <c r="A7" s="126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9">
      <c r="A8" s="72" t="s">
        <v>11</v>
      </c>
      <c r="B8" s="68">
        <v>1103.38</v>
      </c>
      <c r="C8" s="68">
        <v>1077.89</v>
      </c>
      <c r="D8" s="68">
        <v>-2.31</v>
      </c>
      <c r="E8" s="70" t="s">
        <v>12</v>
      </c>
      <c r="F8" s="118">
        <v>571.9</v>
      </c>
      <c r="G8" s="118">
        <v>593.53</v>
      </c>
      <c r="H8" s="68">
        <v>3.78</v>
      </c>
      <c r="I8" s="141"/>
    </row>
    <row r="9" ht="24" customHeight="1" spans="1:9">
      <c r="A9" s="72" t="s">
        <v>13</v>
      </c>
      <c r="B9" s="72"/>
      <c r="C9" s="72"/>
      <c r="D9" s="77"/>
      <c r="E9" s="70" t="s">
        <v>14</v>
      </c>
      <c r="F9" s="118"/>
      <c r="G9" s="118"/>
      <c r="H9" s="68"/>
      <c r="I9" s="141"/>
    </row>
    <row r="10" ht="24" customHeight="1" spans="1:9">
      <c r="A10" s="72" t="s">
        <v>15</v>
      </c>
      <c r="B10" s="72"/>
      <c r="C10" s="72"/>
      <c r="D10" s="72"/>
      <c r="E10" s="70" t="s">
        <v>16</v>
      </c>
      <c r="F10" s="118"/>
      <c r="G10" s="118"/>
      <c r="H10" s="68"/>
      <c r="I10" s="141"/>
    </row>
    <row r="11" ht="24" customHeight="1" spans="1:9">
      <c r="A11" s="72" t="s">
        <v>17</v>
      </c>
      <c r="B11" s="72"/>
      <c r="C11" s="72"/>
      <c r="D11" s="72"/>
      <c r="E11" s="72" t="s">
        <v>18</v>
      </c>
      <c r="F11" s="119"/>
      <c r="G11" s="119"/>
      <c r="H11" s="68"/>
      <c r="I11" s="141"/>
    </row>
    <row r="12" ht="24" customHeight="1" spans="1:9">
      <c r="A12" s="72"/>
      <c r="B12" s="72"/>
      <c r="C12" s="72"/>
      <c r="D12" s="72"/>
      <c r="E12" s="70" t="s">
        <v>19</v>
      </c>
      <c r="F12" s="118"/>
      <c r="G12" s="118"/>
      <c r="H12" s="68"/>
      <c r="I12" s="141"/>
    </row>
    <row r="13" ht="24" customHeight="1" spans="1:9">
      <c r="A13" s="72"/>
      <c r="B13" s="72"/>
      <c r="C13" s="72"/>
      <c r="D13" s="72"/>
      <c r="E13" s="70" t="s">
        <v>20</v>
      </c>
      <c r="F13" s="118"/>
      <c r="G13" s="118"/>
      <c r="H13" s="68"/>
      <c r="I13" s="141"/>
    </row>
    <row r="14" ht="24" customHeight="1" spans="1:9">
      <c r="A14" s="72"/>
      <c r="B14" s="72"/>
      <c r="C14" s="72"/>
      <c r="D14" s="72"/>
      <c r="E14" s="72" t="s">
        <v>21</v>
      </c>
      <c r="F14" s="119"/>
      <c r="G14" s="119"/>
      <c r="H14" s="68"/>
      <c r="I14" s="141"/>
    </row>
    <row r="15" ht="24" customHeight="1" spans="1:9">
      <c r="A15" s="72"/>
      <c r="B15" s="72"/>
      <c r="C15" s="72"/>
      <c r="D15" s="72"/>
      <c r="E15" s="72" t="s">
        <v>22</v>
      </c>
      <c r="F15" s="120">
        <v>61.93</v>
      </c>
      <c r="G15" s="120">
        <v>53.85</v>
      </c>
      <c r="H15" s="68">
        <v>-13.05</v>
      </c>
      <c r="I15" s="141"/>
    </row>
    <row r="16" ht="24" customHeight="1" spans="1:9">
      <c r="A16" s="72"/>
      <c r="B16" s="72"/>
      <c r="C16" s="72"/>
      <c r="D16" s="72"/>
      <c r="E16" s="70" t="s">
        <v>23</v>
      </c>
      <c r="F16" s="121">
        <v>36.69</v>
      </c>
      <c r="G16" s="121">
        <v>22.59</v>
      </c>
      <c r="H16" s="68">
        <v>-38.43</v>
      </c>
      <c r="I16" s="141"/>
    </row>
    <row r="17" ht="24" customHeight="1" spans="1:9">
      <c r="A17" s="72"/>
      <c r="B17" s="72"/>
      <c r="C17" s="72"/>
      <c r="D17" s="72"/>
      <c r="E17" s="70" t="s">
        <v>24</v>
      </c>
      <c r="F17" s="121"/>
      <c r="G17" s="122"/>
      <c r="H17" s="68"/>
      <c r="I17" s="141"/>
    </row>
    <row r="18" ht="24" customHeight="1" spans="1:9">
      <c r="A18" s="72"/>
      <c r="B18" s="72"/>
      <c r="C18" s="72"/>
      <c r="D18" s="72"/>
      <c r="E18" s="72" t="s">
        <v>25</v>
      </c>
      <c r="F18" s="120">
        <v>270.42</v>
      </c>
      <c r="G18" s="123">
        <v>241.76</v>
      </c>
      <c r="H18" s="68">
        <v>-10.6</v>
      </c>
      <c r="I18" s="141"/>
    </row>
    <row r="19" ht="24" customHeight="1" spans="1:9">
      <c r="A19" s="72"/>
      <c r="B19" s="72"/>
      <c r="C19" s="72"/>
      <c r="D19" s="72"/>
      <c r="E19" s="72" t="s">
        <v>26</v>
      </c>
      <c r="F19" s="119">
        <v>130.71</v>
      </c>
      <c r="G19" s="68">
        <v>134.05</v>
      </c>
      <c r="H19" s="68">
        <v>2.56</v>
      </c>
      <c r="I19" s="141"/>
    </row>
    <row r="20" ht="24" customHeight="1" spans="1:9">
      <c r="A20" s="72"/>
      <c r="B20" s="72"/>
      <c r="C20" s="72"/>
      <c r="D20" s="72"/>
      <c r="E20" s="72" t="s">
        <v>27</v>
      </c>
      <c r="F20" s="119"/>
      <c r="G20" s="68"/>
      <c r="H20" s="68"/>
      <c r="I20" s="141"/>
    </row>
    <row r="21" ht="24" customHeight="1" spans="1:9">
      <c r="A21" s="72"/>
      <c r="B21" s="72"/>
      <c r="C21" s="72"/>
      <c r="D21" s="72"/>
      <c r="E21" s="72" t="s">
        <v>28</v>
      </c>
      <c r="F21" s="119"/>
      <c r="G21" s="68"/>
      <c r="H21" s="68"/>
      <c r="I21" s="141"/>
    </row>
    <row r="22" ht="24" customHeight="1" spans="1:9">
      <c r="A22" s="72"/>
      <c r="B22" s="72"/>
      <c r="C22" s="72"/>
      <c r="D22" s="72"/>
      <c r="E22" s="72" t="s">
        <v>29</v>
      </c>
      <c r="F22" s="119"/>
      <c r="G22" s="68"/>
      <c r="H22" s="68"/>
      <c r="I22" s="141"/>
    </row>
    <row r="23" ht="24" customHeight="1" spans="1:9">
      <c r="A23" s="72"/>
      <c r="B23" s="72"/>
      <c r="C23" s="72"/>
      <c r="D23" s="72"/>
      <c r="E23" s="72" t="s">
        <v>30</v>
      </c>
      <c r="F23" s="119"/>
      <c r="G23" s="68"/>
      <c r="H23" s="68"/>
      <c r="I23" s="141"/>
    </row>
    <row r="24" ht="24" customHeight="1" spans="1:9">
      <c r="A24" s="72"/>
      <c r="B24" s="72"/>
      <c r="C24" s="72"/>
      <c r="D24" s="72"/>
      <c r="E24" s="72" t="s">
        <v>31</v>
      </c>
      <c r="F24" s="119"/>
      <c r="G24" s="68"/>
      <c r="H24" s="68"/>
      <c r="I24" s="141"/>
    </row>
    <row r="25" ht="24" customHeight="1" spans="1:9">
      <c r="A25" s="72"/>
      <c r="B25" s="72"/>
      <c r="C25" s="72"/>
      <c r="D25" s="72"/>
      <c r="E25" s="72" t="s">
        <v>32</v>
      </c>
      <c r="F25" s="119">
        <v>31.73</v>
      </c>
      <c r="G25" s="68">
        <v>32.11</v>
      </c>
      <c r="H25" s="68">
        <v>1.2</v>
      </c>
      <c r="I25" s="141"/>
    </row>
    <row r="26" ht="24" customHeight="1" spans="1:9">
      <c r="A26" s="72"/>
      <c r="B26" s="72"/>
      <c r="C26" s="72"/>
      <c r="D26" s="72"/>
      <c r="E26" s="72" t="s">
        <v>33</v>
      </c>
      <c r="F26" s="119"/>
      <c r="G26" s="68"/>
      <c r="H26" s="68"/>
      <c r="I26" s="141"/>
    </row>
    <row r="27" ht="24" customHeight="1" spans="1:9">
      <c r="A27" s="72"/>
      <c r="B27" s="72"/>
      <c r="C27" s="72"/>
      <c r="D27" s="72"/>
      <c r="E27" s="72" t="s">
        <v>34</v>
      </c>
      <c r="F27" s="119"/>
      <c r="G27" s="68"/>
      <c r="H27" s="68"/>
      <c r="I27" s="141"/>
    </row>
    <row r="28" ht="24" customHeight="1" spans="1:9">
      <c r="A28" s="72"/>
      <c r="B28" s="72"/>
      <c r="C28" s="72"/>
      <c r="D28" s="72"/>
      <c r="E28" s="72" t="s">
        <v>35</v>
      </c>
      <c r="F28" s="140"/>
      <c r="G28" s="100"/>
      <c r="H28" s="68"/>
      <c r="I28" s="141"/>
    </row>
    <row r="29" ht="24" customHeight="1" spans="1:8">
      <c r="A29" s="68" t="s">
        <v>36</v>
      </c>
      <c r="B29" s="68">
        <v>1103.38</v>
      </c>
      <c r="C29" s="68">
        <v>1077.89</v>
      </c>
      <c r="D29" s="68">
        <v>-2.31</v>
      </c>
      <c r="E29" s="68" t="s">
        <v>37</v>
      </c>
      <c r="F29" s="119">
        <v>1103.39</v>
      </c>
      <c r="G29" s="68">
        <f>SUM(G8:G28)</f>
        <v>1077.89</v>
      </c>
      <c r="H29" s="68">
        <v>-2.31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18" workbookViewId="0">
      <selection activeCell="E29" sqref="E29"/>
    </sheetView>
  </sheetViews>
  <sheetFormatPr defaultColWidth="6.875" defaultRowHeight="11.25" outlineLevelCol="6"/>
  <cols>
    <col min="1" max="1" width="19" style="64" customWidth="1"/>
    <col min="2" max="2" width="45.8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38</v>
      </c>
      <c r="B1" s="47"/>
      <c r="C1" s="47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4" t="s">
        <v>2</v>
      </c>
    </row>
    <row r="4" ht="26.25" customHeight="1" spans="1:7">
      <c r="A4" s="68" t="s">
        <v>40</v>
      </c>
      <c r="B4" s="68"/>
      <c r="C4" s="135" t="s">
        <v>36</v>
      </c>
      <c r="D4" s="136" t="s">
        <v>41</v>
      </c>
      <c r="E4" s="136" t="s">
        <v>42</v>
      </c>
      <c r="F4" s="136" t="s">
        <v>43</v>
      </c>
      <c r="G4" s="135" t="s">
        <v>44</v>
      </c>
    </row>
    <row r="5" s="63" customFormat="1" ht="47.25" customHeight="1" spans="1:7">
      <c r="A5" s="68" t="s">
        <v>45</v>
      </c>
      <c r="B5" s="68" t="s">
        <v>46</v>
      </c>
      <c r="C5" s="137"/>
      <c r="D5" s="136"/>
      <c r="E5" s="136"/>
      <c r="F5" s="136"/>
      <c r="G5" s="137"/>
    </row>
    <row r="6" s="63" customFormat="1" ht="26" customHeight="1" spans="1:7">
      <c r="A6" s="127">
        <v>201</v>
      </c>
      <c r="B6" s="128" t="s">
        <v>47</v>
      </c>
      <c r="C6" s="129">
        <v>593.53</v>
      </c>
      <c r="D6" s="129">
        <v>593.53</v>
      </c>
      <c r="E6" s="77"/>
      <c r="F6" s="77"/>
      <c r="G6" s="77"/>
    </row>
    <row r="7" s="63" customFormat="1" ht="26" customHeight="1" spans="1:7">
      <c r="A7" s="127" t="s">
        <v>48</v>
      </c>
      <c r="B7" s="128" t="s">
        <v>49</v>
      </c>
      <c r="C7" s="129">
        <v>593.53</v>
      </c>
      <c r="D7" s="129">
        <v>593.53</v>
      </c>
      <c r="E7" s="77"/>
      <c r="F7" s="77"/>
      <c r="G7" s="77"/>
    </row>
    <row r="8" s="63" customFormat="1" ht="26" customHeight="1" spans="1:7">
      <c r="A8" s="127" t="s">
        <v>50</v>
      </c>
      <c r="B8" s="128" t="s">
        <v>51</v>
      </c>
      <c r="C8" s="129">
        <v>392.78</v>
      </c>
      <c r="D8" s="138">
        <v>392.78</v>
      </c>
      <c r="E8" s="77"/>
      <c r="F8" s="77"/>
      <c r="G8" s="77"/>
    </row>
    <row r="9" s="63" customFormat="1" ht="26" customHeight="1" spans="1:7">
      <c r="A9" s="127" t="s">
        <v>52</v>
      </c>
      <c r="B9" s="128" t="s">
        <v>53</v>
      </c>
      <c r="C9" s="129">
        <v>200.75</v>
      </c>
      <c r="D9" s="138">
        <v>200.75</v>
      </c>
      <c r="E9" s="77"/>
      <c r="F9" s="77"/>
      <c r="G9" s="77"/>
    </row>
    <row r="10" s="63" customFormat="1" ht="26" customHeight="1" spans="1:7">
      <c r="A10" s="127">
        <v>208</v>
      </c>
      <c r="B10" s="128" t="s">
        <v>54</v>
      </c>
      <c r="C10" s="129">
        <v>53.85</v>
      </c>
      <c r="D10" s="138">
        <v>53.85</v>
      </c>
      <c r="E10" s="77"/>
      <c r="F10" s="77"/>
      <c r="G10" s="77"/>
    </row>
    <row r="11" customFormat="1" ht="26" customHeight="1" spans="1:7">
      <c r="A11" s="127" t="s">
        <v>55</v>
      </c>
      <c r="B11" s="128" t="s">
        <v>56</v>
      </c>
      <c r="C11" s="129">
        <v>49.83</v>
      </c>
      <c r="D11" s="138">
        <v>49.83</v>
      </c>
      <c r="E11" s="77"/>
      <c r="F11" s="77"/>
      <c r="G11" s="77"/>
    </row>
    <row r="12" customFormat="1" ht="26" customHeight="1" spans="1:7">
      <c r="A12" s="127" t="s">
        <v>57</v>
      </c>
      <c r="B12" s="128" t="s">
        <v>58</v>
      </c>
      <c r="C12" s="129">
        <v>7.02</v>
      </c>
      <c r="D12" s="138">
        <v>7.02</v>
      </c>
      <c r="E12" s="77"/>
      <c r="F12" s="77"/>
      <c r="G12" s="77"/>
    </row>
    <row r="13" customFormat="1" ht="26" customHeight="1" spans="1:7">
      <c r="A13" s="127" t="s">
        <v>59</v>
      </c>
      <c r="B13" s="128" t="s">
        <v>60</v>
      </c>
      <c r="C13" s="129">
        <v>42.81</v>
      </c>
      <c r="D13" s="138">
        <v>42.81</v>
      </c>
      <c r="E13" s="77"/>
      <c r="F13" s="77"/>
      <c r="G13" s="77"/>
    </row>
    <row r="14" customFormat="1" ht="26" customHeight="1" spans="1:7">
      <c r="A14" s="127" t="s">
        <v>61</v>
      </c>
      <c r="B14" s="128" t="s">
        <v>62</v>
      </c>
      <c r="C14" s="129">
        <v>4.02</v>
      </c>
      <c r="D14" s="138">
        <v>4.02</v>
      </c>
      <c r="E14" s="77"/>
      <c r="F14" s="77"/>
      <c r="G14" s="77"/>
    </row>
    <row r="15" customFormat="1" ht="26" customHeight="1" spans="1:7">
      <c r="A15" s="127" t="s">
        <v>63</v>
      </c>
      <c r="B15" s="128" t="s">
        <v>64</v>
      </c>
      <c r="C15" s="129">
        <v>4.02</v>
      </c>
      <c r="D15" s="138">
        <v>4.02</v>
      </c>
      <c r="E15" s="77"/>
      <c r="F15" s="77"/>
      <c r="G15" s="77"/>
    </row>
    <row r="16" ht="26" customHeight="1" spans="1:7">
      <c r="A16" s="127">
        <v>210</v>
      </c>
      <c r="B16" s="128" t="s">
        <v>65</v>
      </c>
      <c r="C16" s="129">
        <v>22.59</v>
      </c>
      <c r="D16" s="138">
        <v>22.59</v>
      </c>
      <c r="E16" s="77"/>
      <c r="F16" s="77"/>
      <c r="G16" s="77"/>
    </row>
    <row r="17" ht="26" customHeight="1" spans="1:7">
      <c r="A17" s="127" t="s">
        <v>66</v>
      </c>
      <c r="B17" s="128" t="s">
        <v>67</v>
      </c>
      <c r="C17" s="129">
        <v>2.07</v>
      </c>
      <c r="D17" s="138">
        <v>2.07</v>
      </c>
      <c r="E17" s="77"/>
      <c r="F17" s="77"/>
      <c r="G17" s="77"/>
    </row>
    <row r="18" ht="26" customHeight="1" spans="1:7">
      <c r="A18" s="127" t="s">
        <v>68</v>
      </c>
      <c r="B18" s="128" t="s">
        <v>69</v>
      </c>
      <c r="C18" s="129">
        <v>2.07</v>
      </c>
      <c r="D18" s="138">
        <v>2.07</v>
      </c>
      <c r="E18" s="77"/>
      <c r="F18" s="77"/>
      <c r="G18" s="77"/>
    </row>
    <row r="19" ht="26" customHeight="1" spans="1:7">
      <c r="A19" s="127" t="s">
        <v>70</v>
      </c>
      <c r="B19" s="128" t="s">
        <v>71</v>
      </c>
      <c r="C19" s="129">
        <v>20.52</v>
      </c>
      <c r="D19" s="129">
        <v>20.52</v>
      </c>
      <c r="E19" s="77"/>
      <c r="F19" s="77"/>
      <c r="G19" s="77"/>
    </row>
    <row r="20" ht="26" customHeight="1" spans="1:7">
      <c r="A20" s="127" t="s">
        <v>72</v>
      </c>
      <c r="B20" s="128" t="s">
        <v>73</v>
      </c>
      <c r="C20" s="129">
        <v>6.78</v>
      </c>
      <c r="D20" s="129">
        <v>6.78</v>
      </c>
      <c r="E20" s="77"/>
      <c r="F20" s="77"/>
      <c r="G20" s="77"/>
    </row>
    <row r="21" ht="26" customHeight="1" spans="1:7">
      <c r="A21" s="127" t="s">
        <v>74</v>
      </c>
      <c r="B21" s="128" t="s">
        <v>75</v>
      </c>
      <c r="C21" s="129">
        <v>10.61</v>
      </c>
      <c r="D21" s="129">
        <v>10.61</v>
      </c>
      <c r="E21" s="77"/>
      <c r="F21" s="77"/>
      <c r="G21" s="77"/>
    </row>
    <row r="22" ht="26" customHeight="1" spans="1:7">
      <c r="A22" s="127" t="s">
        <v>76</v>
      </c>
      <c r="B22" s="128" t="s">
        <v>77</v>
      </c>
      <c r="C22" s="129">
        <v>3.13</v>
      </c>
      <c r="D22" s="129">
        <v>3.13</v>
      </c>
      <c r="E22" s="77"/>
      <c r="F22" s="77"/>
      <c r="G22" s="77"/>
    </row>
    <row r="23" ht="26" customHeight="1" spans="1:7">
      <c r="A23" s="127">
        <v>212</v>
      </c>
      <c r="B23" s="128" t="s">
        <v>78</v>
      </c>
      <c r="C23" s="129">
        <v>241.76</v>
      </c>
      <c r="D23" s="129">
        <v>241.76</v>
      </c>
      <c r="E23" s="77"/>
      <c r="F23" s="77"/>
      <c r="G23" s="77"/>
    </row>
    <row r="24" ht="26" customHeight="1" spans="1:7">
      <c r="A24" s="127" t="s">
        <v>79</v>
      </c>
      <c r="B24" s="128" t="s">
        <v>80</v>
      </c>
      <c r="C24" s="129">
        <v>241.76</v>
      </c>
      <c r="D24" s="129">
        <v>241.76</v>
      </c>
      <c r="E24" s="77"/>
      <c r="F24" s="77"/>
      <c r="G24" s="77"/>
    </row>
    <row r="25" ht="26" customHeight="1" spans="1:7">
      <c r="A25" s="127" t="s">
        <v>81</v>
      </c>
      <c r="B25" s="128" t="s">
        <v>82</v>
      </c>
      <c r="C25" s="129">
        <v>241.76</v>
      </c>
      <c r="D25" s="129">
        <v>241.76</v>
      </c>
      <c r="E25" s="77"/>
      <c r="F25" s="77"/>
      <c r="G25" s="77"/>
    </row>
    <row r="26" ht="26" customHeight="1" spans="1:7">
      <c r="A26" s="127">
        <v>213</v>
      </c>
      <c r="B26" s="128" t="s">
        <v>83</v>
      </c>
      <c r="C26" s="129">
        <v>134.05</v>
      </c>
      <c r="D26" s="129">
        <v>134.05</v>
      </c>
      <c r="E26" s="77"/>
      <c r="F26" s="77"/>
      <c r="G26" s="77"/>
    </row>
    <row r="27" ht="26" customHeight="1" spans="1:7">
      <c r="A27" s="127" t="s">
        <v>84</v>
      </c>
      <c r="B27" s="128" t="s">
        <v>85</v>
      </c>
      <c r="C27" s="129">
        <v>134.05</v>
      </c>
      <c r="D27" s="129">
        <v>134.05</v>
      </c>
      <c r="E27" s="77"/>
      <c r="F27" s="77"/>
      <c r="G27" s="77"/>
    </row>
    <row r="28" ht="26" customHeight="1" spans="1:7">
      <c r="A28" s="127" t="s">
        <v>86</v>
      </c>
      <c r="B28" s="128" t="s">
        <v>87</v>
      </c>
      <c r="C28" s="129">
        <v>134.05</v>
      </c>
      <c r="D28" s="129">
        <v>134.05</v>
      </c>
      <c r="E28" s="77"/>
      <c r="F28" s="77"/>
      <c r="G28" s="77"/>
    </row>
    <row r="29" ht="26" customHeight="1" spans="1:7">
      <c r="A29" s="127">
        <v>221</v>
      </c>
      <c r="B29" s="128" t="s">
        <v>88</v>
      </c>
      <c r="C29" s="129">
        <v>32.11</v>
      </c>
      <c r="D29" s="138">
        <v>32.11</v>
      </c>
      <c r="E29" s="77"/>
      <c r="F29" s="77"/>
      <c r="G29" s="77"/>
    </row>
    <row r="30" ht="26" customHeight="1" spans="1:7">
      <c r="A30" s="127" t="s">
        <v>89</v>
      </c>
      <c r="B30" s="128" t="s">
        <v>90</v>
      </c>
      <c r="C30" s="129">
        <v>32.11</v>
      </c>
      <c r="D30" s="138">
        <v>32.11</v>
      </c>
      <c r="E30" s="77"/>
      <c r="F30" s="77"/>
      <c r="G30" s="77"/>
    </row>
    <row r="31" ht="26" customHeight="1" spans="1:7">
      <c r="A31" s="127" t="s">
        <v>91</v>
      </c>
      <c r="B31" s="128" t="s">
        <v>92</v>
      </c>
      <c r="C31" s="129">
        <v>32.11</v>
      </c>
      <c r="D31" s="119">
        <v>32.11</v>
      </c>
      <c r="E31" s="77"/>
      <c r="F31" s="77"/>
      <c r="G31" s="77"/>
    </row>
    <row r="32" ht="26" customHeight="1" spans="1:7">
      <c r="A32" s="133" t="s">
        <v>93</v>
      </c>
      <c r="B32" s="134"/>
      <c r="C32" s="118">
        <f>C6+C10+C16+C23+C26+C29</f>
        <v>1077.89</v>
      </c>
      <c r="D32" s="118">
        <v>1077.89</v>
      </c>
      <c r="E32" s="77"/>
      <c r="F32" s="77"/>
      <c r="G32" s="77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28" workbookViewId="0">
      <selection activeCell="D9" sqref="D9"/>
    </sheetView>
  </sheetViews>
  <sheetFormatPr defaultColWidth="6.875" defaultRowHeight="11.25" outlineLevelCol="6"/>
  <cols>
    <col min="1" max="1" width="19.375" style="64" customWidth="1"/>
    <col min="2" max="2" width="38.125" style="64" customWidth="1"/>
    <col min="3" max="3" width="13.75" style="64" customWidth="1"/>
    <col min="4" max="4" width="16.75" style="64" customWidth="1"/>
    <col min="5" max="5" width="15.125" style="64" customWidth="1"/>
    <col min="6" max="16384" width="6.875" style="64"/>
  </cols>
  <sheetData>
    <row r="1" ht="16.5" customHeight="1" spans="1:5">
      <c r="A1" s="65" t="s">
        <v>94</v>
      </c>
      <c r="B1" s="47"/>
      <c r="C1" s="47"/>
      <c r="D1" s="75"/>
      <c r="E1" s="75"/>
    </row>
    <row r="2" ht="16.5" customHeight="1" spans="1:5">
      <c r="A2" s="47"/>
      <c r="B2" s="47"/>
      <c r="C2" s="47"/>
      <c r="D2" s="75"/>
      <c r="E2" s="75"/>
    </row>
    <row r="3" ht="29.25" customHeight="1" spans="1:5">
      <c r="A3" s="66" t="s">
        <v>95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4" t="s">
        <v>2</v>
      </c>
    </row>
    <row r="5" ht="26.25" customHeight="1" spans="1:5">
      <c r="A5" s="123" t="s">
        <v>40</v>
      </c>
      <c r="B5" s="125"/>
      <c r="C5" s="87" t="s">
        <v>37</v>
      </c>
      <c r="D5" s="87" t="s">
        <v>96</v>
      </c>
      <c r="E5" s="87" t="s">
        <v>97</v>
      </c>
    </row>
    <row r="6" s="63" customFormat="1" ht="27.75" customHeight="1" spans="1:5">
      <c r="A6" s="68" t="s">
        <v>45</v>
      </c>
      <c r="B6" s="68" t="s">
        <v>46</v>
      </c>
      <c r="C6" s="126"/>
      <c r="D6" s="126"/>
      <c r="E6" s="126"/>
    </row>
    <row r="7" s="63" customFormat="1" ht="33" customHeight="1" spans="1:5">
      <c r="A7" s="127">
        <v>201</v>
      </c>
      <c r="B7" s="128" t="s">
        <v>47</v>
      </c>
      <c r="C7" s="118">
        <v>593.53</v>
      </c>
      <c r="D7" s="119">
        <v>399.45</v>
      </c>
      <c r="E7" s="68">
        <v>194.08</v>
      </c>
    </row>
    <row r="8" s="63" customFormat="1" ht="33" customHeight="1" spans="1:5">
      <c r="A8" s="127" t="s">
        <v>48</v>
      </c>
      <c r="B8" s="128" t="s">
        <v>49</v>
      </c>
      <c r="C8" s="118">
        <v>593.53</v>
      </c>
      <c r="D8" s="119">
        <v>399.45</v>
      </c>
      <c r="E8" s="68">
        <v>194.08</v>
      </c>
    </row>
    <row r="9" s="63" customFormat="1" ht="33" customHeight="1" spans="1:5">
      <c r="A9" s="127" t="s">
        <v>50</v>
      </c>
      <c r="B9" s="128" t="s">
        <v>51</v>
      </c>
      <c r="C9" s="118">
        <v>392.78</v>
      </c>
      <c r="D9" s="119">
        <v>198.7</v>
      </c>
      <c r="E9" s="68">
        <v>194.08</v>
      </c>
    </row>
    <row r="10" s="63" customFormat="1" ht="33" customHeight="1" spans="1:5">
      <c r="A10" s="127" t="s">
        <v>52</v>
      </c>
      <c r="B10" s="128" t="s">
        <v>53</v>
      </c>
      <c r="C10" s="118">
        <v>200.75</v>
      </c>
      <c r="D10" s="119">
        <v>200.75</v>
      </c>
      <c r="E10" s="68"/>
    </row>
    <row r="11" customFormat="1" ht="33" customHeight="1" spans="1:5">
      <c r="A11" s="127">
        <v>208</v>
      </c>
      <c r="B11" s="128" t="s">
        <v>54</v>
      </c>
      <c r="C11" s="129">
        <v>53.85</v>
      </c>
      <c r="D11" s="129">
        <v>53.85</v>
      </c>
      <c r="E11" s="87"/>
    </row>
    <row r="12" customFormat="1" ht="33" customHeight="1" spans="1:5">
      <c r="A12" s="127" t="s">
        <v>55</v>
      </c>
      <c r="B12" s="128" t="s">
        <v>56</v>
      </c>
      <c r="C12" s="129">
        <v>49.83</v>
      </c>
      <c r="D12" s="129">
        <v>49.83</v>
      </c>
      <c r="E12" s="68"/>
    </row>
    <row r="13" customFormat="1" ht="33" customHeight="1" spans="1:5">
      <c r="A13" s="127" t="s">
        <v>57</v>
      </c>
      <c r="B13" s="128" t="s">
        <v>58</v>
      </c>
      <c r="C13" s="129">
        <v>7.02</v>
      </c>
      <c r="D13" s="129">
        <v>7.02</v>
      </c>
      <c r="E13" s="68"/>
    </row>
    <row r="14" ht="33" customHeight="1" spans="1:5">
      <c r="A14" s="127" t="s">
        <v>59</v>
      </c>
      <c r="B14" s="128" t="s">
        <v>60</v>
      </c>
      <c r="C14" s="129">
        <v>42.81</v>
      </c>
      <c r="D14" s="129">
        <v>42.81</v>
      </c>
      <c r="E14" s="68"/>
    </row>
    <row r="15" ht="33" customHeight="1" spans="1:5">
      <c r="A15" s="127" t="s">
        <v>61</v>
      </c>
      <c r="B15" s="128" t="s">
        <v>62</v>
      </c>
      <c r="C15" s="129">
        <v>4.02</v>
      </c>
      <c r="D15" s="129">
        <v>4.02</v>
      </c>
      <c r="E15" s="68"/>
    </row>
    <row r="16" ht="33" customHeight="1" spans="1:5">
      <c r="A16" s="127" t="s">
        <v>63</v>
      </c>
      <c r="B16" s="128" t="s">
        <v>64</v>
      </c>
      <c r="C16" s="129">
        <v>4.02</v>
      </c>
      <c r="D16" s="129">
        <v>4.02</v>
      </c>
      <c r="E16" s="68"/>
    </row>
    <row r="17" ht="33" customHeight="1" spans="1:5">
      <c r="A17" s="127">
        <v>210</v>
      </c>
      <c r="B17" s="128" t="s">
        <v>65</v>
      </c>
      <c r="C17" s="118">
        <v>22.59</v>
      </c>
      <c r="D17" s="119">
        <v>20.52</v>
      </c>
      <c r="E17" s="68">
        <v>2.07</v>
      </c>
    </row>
    <row r="18" ht="33" customHeight="1" spans="1:5">
      <c r="A18" s="127" t="s">
        <v>66</v>
      </c>
      <c r="B18" s="128" t="s">
        <v>67</v>
      </c>
      <c r="C18" s="129">
        <v>2.07</v>
      </c>
      <c r="D18" s="129"/>
      <c r="E18" s="68">
        <v>2.07</v>
      </c>
    </row>
    <row r="19" ht="33" customHeight="1" spans="1:5">
      <c r="A19" s="127" t="s">
        <v>68</v>
      </c>
      <c r="B19" s="128" t="s">
        <v>69</v>
      </c>
      <c r="C19" s="129">
        <v>2.07</v>
      </c>
      <c r="D19" s="129"/>
      <c r="E19" s="68">
        <v>2.07</v>
      </c>
    </row>
    <row r="20" ht="33" customHeight="1" spans="1:5">
      <c r="A20" s="127" t="s">
        <v>70</v>
      </c>
      <c r="B20" s="128" t="s">
        <v>71</v>
      </c>
      <c r="C20" s="130">
        <v>20.52</v>
      </c>
      <c r="D20" s="130">
        <v>20.52</v>
      </c>
      <c r="E20" s="68"/>
    </row>
    <row r="21" ht="33" customHeight="1" spans="1:5">
      <c r="A21" s="127" t="s">
        <v>72</v>
      </c>
      <c r="B21" s="128" t="s">
        <v>73</v>
      </c>
      <c r="C21" s="130">
        <v>6.78</v>
      </c>
      <c r="D21" s="130">
        <v>6.78</v>
      </c>
      <c r="E21" s="131"/>
    </row>
    <row r="22" ht="33" customHeight="1" spans="1:5">
      <c r="A22" s="127" t="s">
        <v>74</v>
      </c>
      <c r="B22" s="128" t="s">
        <v>75</v>
      </c>
      <c r="C22" s="130">
        <v>10.61</v>
      </c>
      <c r="D22" s="130">
        <v>10.61</v>
      </c>
      <c r="E22" s="131"/>
    </row>
    <row r="23" ht="33" customHeight="1" spans="1:5">
      <c r="A23" s="127" t="s">
        <v>76</v>
      </c>
      <c r="B23" s="128" t="s">
        <v>77</v>
      </c>
      <c r="C23" s="130">
        <v>3.13</v>
      </c>
      <c r="D23" s="130">
        <v>3.13</v>
      </c>
      <c r="E23" s="131"/>
    </row>
    <row r="24" ht="33" customHeight="1" spans="1:5">
      <c r="A24" s="127">
        <v>212</v>
      </c>
      <c r="B24" s="128" t="s">
        <v>78</v>
      </c>
      <c r="C24" s="130">
        <v>241.76</v>
      </c>
      <c r="D24" s="130"/>
      <c r="E24" s="130">
        <v>241.76</v>
      </c>
    </row>
    <row r="25" ht="33" customHeight="1" spans="1:5">
      <c r="A25" s="127" t="s">
        <v>79</v>
      </c>
      <c r="B25" s="128" t="s">
        <v>80</v>
      </c>
      <c r="C25" s="130">
        <v>241.76</v>
      </c>
      <c r="D25" s="130"/>
      <c r="E25" s="130">
        <v>241.76</v>
      </c>
    </row>
    <row r="26" ht="33" customHeight="1" spans="1:5">
      <c r="A26" s="127" t="s">
        <v>81</v>
      </c>
      <c r="B26" s="128" t="s">
        <v>82</v>
      </c>
      <c r="C26" s="130">
        <v>241.76</v>
      </c>
      <c r="D26" s="130"/>
      <c r="E26" s="130">
        <v>241.76</v>
      </c>
    </row>
    <row r="27" ht="33" customHeight="1" spans="1:5">
      <c r="A27" s="127">
        <v>213</v>
      </c>
      <c r="B27" s="128" t="s">
        <v>83</v>
      </c>
      <c r="C27" s="130">
        <v>134.05</v>
      </c>
      <c r="D27" s="130"/>
      <c r="E27" s="130">
        <v>134.05</v>
      </c>
    </row>
    <row r="28" ht="33" customHeight="1" spans="1:5">
      <c r="A28" s="127" t="s">
        <v>84</v>
      </c>
      <c r="B28" s="128" t="s">
        <v>85</v>
      </c>
      <c r="C28" s="130">
        <v>134.05</v>
      </c>
      <c r="D28" s="132"/>
      <c r="E28" s="130">
        <v>134.05</v>
      </c>
    </row>
    <row r="29" ht="33" customHeight="1" spans="1:5">
      <c r="A29" s="127" t="s">
        <v>86</v>
      </c>
      <c r="B29" s="128" t="s">
        <v>87</v>
      </c>
      <c r="C29" s="130">
        <v>134.05</v>
      </c>
      <c r="D29" s="132"/>
      <c r="E29" s="130">
        <v>134.05</v>
      </c>
    </row>
    <row r="30" ht="33" customHeight="1" spans="1:5">
      <c r="A30" s="127">
        <v>221</v>
      </c>
      <c r="B30" s="128" t="s">
        <v>88</v>
      </c>
      <c r="C30" s="130">
        <v>32.11</v>
      </c>
      <c r="D30" s="130">
        <v>32.11</v>
      </c>
      <c r="E30" s="131"/>
    </row>
    <row r="31" ht="33" customHeight="1" spans="1:5">
      <c r="A31" s="127" t="s">
        <v>89</v>
      </c>
      <c r="B31" s="128" t="s">
        <v>90</v>
      </c>
      <c r="C31" s="130">
        <v>32.11</v>
      </c>
      <c r="D31" s="130">
        <v>32.11</v>
      </c>
      <c r="E31" s="131"/>
    </row>
    <row r="32" ht="33" customHeight="1" spans="1:5">
      <c r="A32" s="127" t="s">
        <v>91</v>
      </c>
      <c r="B32" s="128" t="s">
        <v>92</v>
      </c>
      <c r="C32" s="130">
        <v>32.11</v>
      </c>
      <c r="D32" s="130">
        <v>32.11</v>
      </c>
      <c r="E32" s="131"/>
    </row>
    <row r="33" ht="30" customHeight="1" spans="1:7">
      <c r="A33" s="133" t="s">
        <v>93</v>
      </c>
      <c r="B33" s="134"/>
      <c r="C33" s="118">
        <f>C7+C11+C17+C24+C27+C30</f>
        <v>1077.89</v>
      </c>
      <c r="D33" s="118">
        <f>D7+D11+D17+D30</f>
        <v>505.93</v>
      </c>
      <c r="E33" s="118">
        <f>E7+E17+E24+E27</f>
        <v>571.96</v>
      </c>
      <c r="F33" s="124"/>
      <c r="G33" s="124"/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E8" sqref="E8:E28"/>
    </sheetView>
  </sheetViews>
  <sheetFormatPr defaultColWidth="6.875" defaultRowHeight="11.25" outlineLevelCol="5"/>
  <cols>
    <col min="1" max="1" width="25" style="64" customWidth="1"/>
    <col min="2" max="2" width="19.625" style="64" customWidth="1"/>
    <col min="3" max="3" width="33" style="64" customWidth="1"/>
    <col min="4" max="4" width="15.375" style="64" customWidth="1"/>
    <col min="5" max="5" width="13.625" style="64" customWidth="1"/>
    <col min="6" max="6" width="15.25" style="64" customWidth="1"/>
    <col min="7" max="16384" width="6.875" style="64"/>
  </cols>
  <sheetData>
    <row r="1" ht="16.5" customHeight="1" spans="1:6">
      <c r="A1" s="67" t="s">
        <v>98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1" t="s">
        <v>99</v>
      </c>
      <c r="B3" s="81"/>
      <c r="C3" s="81"/>
      <c r="D3" s="81"/>
      <c r="E3" s="81"/>
      <c r="F3" s="81"/>
    </row>
    <row r="4" ht="14.25" customHeight="1" spans="1:6">
      <c r="A4" s="117"/>
      <c r="B4" s="117"/>
      <c r="C4" s="117"/>
      <c r="D4" s="117"/>
      <c r="E4" s="117"/>
      <c r="F4" s="83" t="s">
        <v>2</v>
      </c>
    </row>
    <row r="5" ht="24" customHeight="1" spans="1:6">
      <c r="A5" s="142" t="s">
        <v>3</v>
      </c>
      <c r="B5" s="68"/>
      <c r="C5" s="142" t="s">
        <v>4</v>
      </c>
      <c r="D5" s="68"/>
      <c r="E5" s="68"/>
      <c r="F5" s="68"/>
    </row>
    <row r="6" ht="24" customHeight="1" spans="1:6">
      <c r="A6" s="142" t="s">
        <v>5</v>
      </c>
      <c r="B6" s="142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100</v>
      </c>
      <c r="E7" s="68" t="s">
        <v>41</v>
      </c>
      <c r="F7" s="68" t="s">
        <v>101</v>
      </c>
    </row>
    <row r="8" ht="28.5" customHeight="1" spans="1:6">
      <c r="A8" s="72" t="s">
        <v>11</v>
      </c>
      <c r="B8" s="68">
        <v>1077.89</v>
      </c>
      <c r="C8" s="70" t="s">
        <v>12</v>
      </c>
      <c r="D8" s="118">
        <v>593.53</v>
      </c>
      <c r="E8" s="118">
        <v>593.53</v>
      </c>
      <c r="F8" s="77"/>
    </row>
    <row r="9" ht="28.5" customHeight="1" spans="1:6">
      <c r="A9" s="72" t="s">
        <v>13</v>
      </c>
      <c r="B9" s="68"/>
      <c r="C9" s="70" t="s">
        <v>14</v>
      </c>
      <c r="D9" s="118"/>
      <c r="E9" s="118"/>
      <c r="F9" s="77"/>
    </row>
    <row r="10" ht="28.5" customHeight="1" spans="1:6">
      <c r="A10" s="72"/>
      <c r="B10" s="68"/>
      <c r="C10" s="70" t="s">
        <v>16</v>
      </c>
      <c r="D10" s="118"/>
      <c r="E10" s="118"/>
      <c r="F10" s="77"/>
    </row>
    <row r="11" ht="28.5" customHeight="1" spans="1:6">
      <c r="A11" s="72"/>
      <c r="B11" s="68"/>
      <c r="C11" s="72" t="s">
        <v>18</v>
      </c>
      <c r="D11" s="119"/>
      <c r="E11" s="119"/>
      <c r="F11" s="77"/>
    </row>
    <row r="12" ht="28.5" customHeight="1" spans="1:6">
      <c r="A12" s="72"/>
      <c r="B12" s="68"/>
      <c r="C12" s="70" t="s">
        <v>19</v>
      </c>
      <c r="D12" s="118"/>
      <c r="E12" s="118"/>
      <c r="F12" s="77"/>
    </row>
    <row r="13" ht="28.5" customHeight="1" spans="1:6">
      <c r="A13" s="72"/>
      <c r="B13" s="68"/>
      <c r="C13" s="70" t="s">
        <v>20</v>
      </c>
      <c r="D13" s="118"/>
      <c r="E13" s="118"/>
      <c r="F13" s="77"/>
    </row>
    <row r="14" ht="28.5" customHeight="1" spans="1:6">
      <c r="A14" s="72"/>
      <c r="B14" s="68"/>
      <c r="C14" s="72" t="s">
        <v>21</v>
      </c>
      <c r="D14" s="119"/>
      <c r="E14" s="119"/>
      <c r="F14" s="72"/>
    </row>
    <row r="15" ht="28.5" customHeight="1" spans="1:6">
      <c r="A15" s="72"/>
      <c r="B15" s="68"/>
      <c r="C15" s="72" t="s">
        <v>22</v>
      </c>
      <c r="D15" s="120">
        <v>53.85</v>
      </c>
      <c r="E15" s="120">
        <v>53.85</v>
      </c>
      <c r="F15" s="72"/>
    </row>
    <row r="16" ht="28.5" customHeight="1" spans="1:6">
      <c r="A16" s="72"/>
      <c r="B16" s="68"/>
      <c r="C16" s="70" t="s">
        <v>23</v>
      </c>
      <c r="D16" s="121">
        <v>22.59</v>
      </c>
      <c r="E16" s="121">
        <v>22.59</v>
      </c>
      <c r="F16" s="72"/>
    </row>
    <row r="17" ht="28.5" customHeight="1" spans="1:6">
      <c r="A17" s="72"/>
      <c r="B17" s="68"/>
      <c r="C17" s="70" t="s">
        <v>24</v>
      </c>
      <c r="D17" s="122"/>
      <c r="E17" s="122"/>
      <c r="F17" s="72"/>
    </row>
    <row r="18" ht="28.5" customHeight="1" spans="1:6">
      <c r="A18" s="72"/>
      <c r="B18" s="68"/>
      <c r="C18" s="72" t="s">
        <v>25</v>
      </c>
      <c r="D18" s="123">
        <v>241.76</v>
      </c>
      <c r="E18" s="123">
        <v>241.76</v>
      </c>
      <c r="F18" s="72"/>
    </row>
    <row r="19" ht="28.5" customHeight="1" spans="1:6">
      <c r="A19" s="72"/>
      <c r="B19" s="68"/>
      <c r="C19" s="72" t="s">
        <v>26</v>
      </c>
      <c r="D19" s="68">
        <v>134.05</v>
      </c>
      <c r="E19" s="68">
        <v>134.05</v>
      </c>
      <c r="F19" s="72"/>
    </row>
    <row r="20" ht="28.5" customHeight="1" spans="1:6">
      <c r="A20" s="72"/>
      <c r="B20" s="68"/>
      <c r="C20" s="72" t="s">
        <v>27</v>
      </c>
      <c r="D20" s="68"/>
      <c r="E20" s="68"/>
      <c r="F20" s="72"/>
    </row>
    <row r="21" ht="28.5" customHeight="1" spans="1:6">
      <c r="A21" s="72"/>
      <c r="B21" s="68"/>
      <c r="C21" s="72" t="s">
        <v>102</v>
      </c>
      <c r="D21" s="68"/>
      <c r="E21" s="68"/>
      <c r="F21" s="72"/>
    </row>
    <row r="22" ht="28.5" customHeight="1" spans="1:6">
      <c r="A22" s="72"/>
      <c r="B22" s="68"/>
      <c r="C22" s="72" t="s">
        <v>29</v>
      </c>
      <c r="D22" s="68"/>
      <c r="E22" s="68"/>
      <c r="F22" s="72"/>
    </row>
    <row r="23" ht="28.5" customHeight="1" spans="1:6">
      <c r="A23" s="72"/>
      <c r="B23" s="68"/>
      <c r="C23" s="72" t="s">
        <v>30</v>
      </c>
      <c r="D23" s="68"/>
      <c r="E23" s="68"/>
      <c r="F23" s="72"/>
    </row>
    <row r="24" ht="28.5" customHeight="1" spans="1:6">
      <c r="A24" s="72"/>
      <c r="B24" s="68"/>
      <c r="C24" s="72" t="s">
        <v>31</v>
      </c>
      <c r="D24" s="68"/>
      <c r="E24" s="68"/>
      <c r="F24" s="72"/>
    </row>
    <row r="25" ht="28.5" customHeight="1" spans="1:6">
      <c r="A25" s="72"/>
      <c r="B25" s="68"/>
      <c r="C25" s="72" t="s">
        <v>32</v>
      </c>
      <c r="D25" s="68">
        <v>32.11</v>
      </c>
      <c r="E25" s="68">
        <v>32.11</v>
      </c>
      <c r="F25" s="72"/>
    </row>
    <row r="26" ht="28.5" customHeight="1" spans="1:6">
      <c r="A26" s="72"/>
      <c r="B26" s="68"/>
      <c r="C26" s="72" t="s">
        <v>33</v>
      </c>
      <c r="D26" s="68"/>
      <c r="E26" s="68"/>
      <c r="F26" s="72"/>
    </row>
    <row r="27" ht="28.5" customHeight="1" spans="1:6">
      <c r="A27" s="72"/>
      <c r="B27" s="68"/>
      <c r="C27" s="72" t="s">
        <v>34</v>
      </c>
      <c r="D27" s="68"/>
      <c r="E27" s="68"/>
      <c r="F27" s="72"/>
    </row>
    <row r="28" ht="28.5" customHeight="1" spans="1:6">
      <c r="A28" s="72"/>
      <c r="B28" s="68"/>
      <c r="C28" s="72" t="s">
        <v>35</v>
      </c>
      <c r="D28" s="100"/>
      <c r="E28" s="100"/>
      <c r="F28" s="72"/>
    </row>
    <row r="29" ht="28.5" customHeight="1" spans="1:6">
      <c r="A29" s="68" t="s">
        <v>36</v>
      </c>
      <c r="B29" s="68">
        <v>1077.89</v>
      </c>
      <c r="C29" s="68" t="s">
        <v>37</v>
      </c>
      <c r="D29" s="68">
        <f>SUM(D8:D28)</f>
        <v>1077.89</v>
      </c>
      <c r="E29" s="68">
        <f>SUM(E8:E28)</f>
        <v>1077.89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topLeftCell="A37" workbookViewId="0">
      <selection activeCell="H43" sqref="H43"/>
    </sheetView>
  </sheetViews>
  <sheetFormatPr defaultColWidth="6.875" defaultRowHeight="11.25"/>
  <cols>
    <col min="1" max="1" width="14.875" style="64" customWidth="1"/>
    <col min="2" max="2" width="29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103</v>
      </c>
      <c r="B1" s="47"/>
      <c r="C1" s="47"/>
      <c r="D1" s="47"/>
      <c r="E1" s="47"/>
      <c r="F1" s="47"/>
      <c r="G1" s="47"/>
      <c r="H1" s="47"/>
      <c r="I1" s="75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5"/>
      <c r="J2" s="75"/>
      <c r="K2" s="75"/>
    </row>
    <row r="3" ht="29.25" customHeight="1" spans="1:11">
      <c r="A3" s="66" t="s">
        <v>104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6" t="s">
        <v>2</v>
      </c>
      <c r="K4" s="76"/>
    </row>
    <row r="5" ht="26.25" customHeight="1" spans="1:11">
      <c r="A5" s="104" t="s">
        <v>40</v>
      </c>
      <c r="B5" s="104"/>
      <c r="C5" s="105" t="s">
        <v>105</v>
      </c>
      <c r="D5" s="105"/>
      <c r="E5" s="105"/>
      <c r="F5" s="105" t="s">
        <v>106</v>
      </c>
      <c r="G5" s="105"/>
      <c r="H5" s="105"/>
      <c r="I5" s="113" t="s">
        <v>107</v>
      </c>
      <c r="J5" s="113"/>
      <c r="K5" s="113"/>
    </row>
    <row r="6" s="63" customFormat="1" ht="30.75" customHeight="1" spans="1:11">
      <c r="A6" s="104" t="s">
        <v>45</v>
      </c>
      <c r="B6" s="105" t="s">
        <v>46</v>
      </c>
      <c r="C6" s="104" t="s">
        <v>93</v>
      </c>
      <c r="D6" s="104" t="s">
        <v>96</v>
      </c>
      <c r="E6" s="104" t="s">
        <v>97</v>
      </c>
      <c r="F6" s="104" t="s">
        <v>93</v>
      </c>
      <c r="G6" s="104" t="s">
        <v>96</v>
      </c>
      <c r="H6" s="104" t="s">
        <v>97</v>
      </c>
      <c r="I6" s="104" t="s">
        <v>93</v>
      </c>
      <c r="J6" s="104" t="s">
        <v>96</v>
      </c>
      <c r="K6" s="104" t="s">
        <v>97</v>
      </c>
    </row>
    <row r="7" s="63" customFormat="1" ht="30" customHeight="1" spans="1:11">
      <c r="A7" s="106">
        <v>201</v>
      </c>
      <c r="B7" s="107" t="s">
        <v>47</v>
      </c>
      <c r="C7" s="108">
        <f t="shared" ref="C7:C17" si="0">D7+E7</f>
        <v>571.9</v>
      </c>
      <c r="D7" s="108">
        <f t="shared" ref="D7:H7" si="1">D8+D11</f>
        <v>511.4</v>
      </c>
      <c r="E7" s="108">
        <f t="shared" si="1"/>
        <v>60.5</v>
      </c>
      <c r="F7" s="108">
        <f t="shared" ref="F7:F17" si="2">G7+H7</f>
        <v>593.53</v>
      </c>
      <c r="G7" s="108">
        <f t="shared" si="1"/>
        <v>399.45</v>
      </c>
      <c r="H7" s="108">
        <f t="shared" si="1"/>
        <v>194.08</v>
      </c>
      <c r="I7" s="108">
        <f t="shared" ref="I7:I10" si="3">F7/C7*100-100</f>
        <v>3.78212974296206</v>
      </c>
      <c r="J7" s="108">
        <f t="shared" ref="J7:J10" si="4">G7/D7*100-100</f>
        <v>-21.8908877590927</v>
      </c>
      <c r="K7" s="108">
        <f t="shared" ref="K7:K9" si="5">H7/E7*100-100</f>
        <v>220.793388429752</v>
      </c>
    </row>
    <row r="8" s="63" customFormat="1" ht="30" customHeight="1" spans="1:11">
      <c r="A8" s="106">
        <v>20103</v>
      </c>
      <c r="B8" s="109" t="s">
        <v>108</v>
      </c>
      <c r="C8" s="108">
        <f t="shared" si="0"/>
        <v>571.9</v>
      </c>
      <c r="D8" s="108">
        <f t="shared" ref="D8:H8" si="6">D9+D10</f>
        <v>511.4</v>
      </c>
      <c r="E8" s="108">
        <f t="shared" si="6"/>
        <v>60.5</v>
      </c>
      <c r="F8" s="108">
        <f t="shared" si="2"/>
        <v>593.53</v>
      </c>
      <c r="G8" s="108">
        <f t="shared" si="6"/>
        <v>399.45</v>
      </c>
      <c r="H8" s="108">
        <f t="shared" si="6"/>
        <v>194.08</v>
      </c>
      <c r="I8" s="108">
        <f t="shared" si="3"/>
        <v>3.78212974296206</v>
      </c>
      <c r="J8" s="108">
        <f t="shared" si="4"/>
        <v>-21.8908877590927</v>
      </c>
      <c r="K8" s="108">
        <f t="shared" si="5"/>
        <v>220.793388429752</v>
      </c>
    </row>
    <row r="9" s="63" customFormat="1" ht="30" customHeight="1" spans="1:11">
      <c r="A9" s="106">
        <v>2010301</v>
      </c>
      <c r="B9" s="110" t="s">
        <v>109</v>
      </c>
      <c r="C9" s="108">
        <f t="shared" si="0"/>
        <v>401.68</v>
      </c>
      <c r="D9" s="108">
        <v>341.18</v>
      </c>
      <c r="E9" s="108">
        <v>60.5</v>
      </c>
      <c r="F9" s="108">
        <f t="shared" si="2"/>
        <v>392.78</v>
      </c>
      <c r="G9" s="108">
        <v>198.7</v>
      </c>
      <c r="H9" s="108">
        <v>194.08</v>
      </c>
      <c r="I9" s="108">
        <f t="shared" si="3"/>
        <v>-2.21569408484366</v>
      </c>
      <c r="J9" s="108">
        <f t="shared" si="4"/>
        <v>-41.7609473005452</v>
      </c>
      <c r="K9" s="108">
        <f t="shared" si="5"/>
        <v>220.793388429752</v>
      </c>
    </row>
    <row r="10" s="63" customFormat="1" ht="30" customHeight="1" spans="1:11">
      <c r="A10" s="106">
        <v>2010350</v>
      </c>
      <c r="B10" s="110" t="s">
        <v>110</v>
      </c>
      <c r="C10" s="108">
        <f t="shared" si="0"/>
        <v>170.22</v>
      </c>
      <c r="D10" s="108">
        <v>170.22</v>
      </c>
      <c r="E10" s="108"/>
      <c r="F10" s="108">
        <f t="shared" si="2"/>
        <v>200.75</v>
      </c>
      <c r="G10" s="108">
        <v>200.75</v>
      </c>
      <c r="H10" s="108"/>
      <c r="I10" s="108">
        <f t="shared" si="3"/>
        <v>17.9356127364587</v>
      </c>
      <c r="J10" s="108">
        <f t="shared" si="4"/>
        <v>17.9356127364587</v>
      </c>
      <c r="K10" s="108"/>
    </row>
    <row r="11" s="63" customFormat="1" ht="30" customHeight="1" spans="1:11">
      <c r="A11" s="106">
        <v>20132</v>
      </c>
      <c r="B11" s="110" t="s">
        <v>111</v>
      </c>
      <c r="C11" s="108">
        <f t="shared" si="0"/>
        <v>0</v>
      </c>
      <c r="D11" s="108"/>
      <c r="E11" s="108"/>
      <c r="F11" s="108">
        <f t="shared" si="2"/>
        <v>0</v>
      </c>
      <c r="G11" s="108"/>
      <c r="H11" s="108"/>
      <c r="I11" s="108"/>
      <c r="J11" s="108"/>
      <c r="K11" s="108"/>
    </row>
    <row r="12" customFormat="1" ht="30" customHeight="1" spans="1:11">
      <c r="A12" s="106">
        <v>2013202</v>
      </c>
      <c r="B12" s="110" t="s">
        <v>112</v>
      </c>
      <c r="C12" s="108">
        <f t="shared" si="0"/>
        <v>0</v>
      </c>
      <c r="D12" s="108"/>
      <c r="E12" s="108"/>
      <c r="F12" s="108">
        <f t="shared" si="2"/>
        <v>0</v>
      </c>
      <c r="G12" s="108"/>
      <c r="H12" s="108"/>
      <c r="I12" s="108"/>
      <c r="J12" s="108"/>
      <c r="K12" s="108"/>
    </row>
    <row r="13" ht="30" customHeight="1" spans="1:11">
      <c r="A13" s="106">
        <v>203</v>
      </c>
      <c r="B13" s="109" t="s">
        <v>113</v>
      </c>
      <c r="C13" s="108">
        <f t="shared" si="0"/>
        <v>0</v>
      </c>
      <c r="D13" s="108"/>
      <c r="E13" s="108"/>
      <c r="F13" s="108">
        <f t="shared" si="2"/>
        <v>0</v>
      </c>
      <c r="G13" s="108"/>
      <c r="H13" s="108"/>
      <c r="I13" s="108"/>
      <c r="J13" s="108"/>
      <c r="K13" s="108"/>
    </row>
    <row r="14" ht="30" customHeight="1" spans="1:11">
      <c r="A14" s="106">
        <v>20399</v>
      </c>
      <c r="B14" s="109" t="s">
        <v>114</v>
      </c>
      <c r="C14" s="108">
        <f t="shared" si="0"/>
        <v>0</v>
      </c>
      <c r="D14" s="108"/>
      <c r="E14" s="108"/>
      <c r="F14" s="108">
        <f t="shared" si="2"/>
        <v>0</v>
      </c>
      <c r="G14" s="108"/>
      <c r="H14" s="108"/>
      <c r="I14" s="108"/>
      <c r="J14" s="108"/>
      <c r="K14" s="108"/>
    </row>
    <row r="15" ht="30" customHeight="1" spans="1:11">
      <c r="A15" s="106">
        <v>2039901</v>
      </c>
      <c r="B15" s="110" t="s">
        <v>114</v>
      </c>
      <c r="C15" s="108">
        <f t="shared" si="0"/>
        <v>0</v>
      </c>
      <c r="D15" s="108"/>
      <c r="E15" s="108"/>
      <c r="F15" s="108">
        <f t="shared" si="2"/>
        <v>0</v>
      </c>
      <c r="G15" s="108"/>
      <c r="H15" s="108"/>
      <c r="I15" s="108"/>
      <c r="J15" s="108"/>
      <c r="K15" s="108"/>
    </row>
    <row r="16" ht="30" customHeight="1" spans="1:11">
      <c r="A16" s="106">
        <v>208</v>
      </c>
      <c r="B16" s="109" t="s">
        <v>54</v>
      </c>
      <c r="C16" s="108">
        <f t="shared" si="0"/>
        <v>61.93</v>
      </c>
      <c r="D16" s="108">
        <f t="shared" ref="D16:H16" si="7">D17+D22</f>
        <v>61.93</v>
      </c>
      <c r="E16" s="108">
        <f t="shared" si="7"/>
        <v>0</v>
      </c>
      <c r="F16" s="108">
        <f t="shared" si="2"/>
        <v>53.85</v>
      </c>
      <c r="G16" s="108">
        <f t="shared" si="7"/>
        <v>53.85</v>
      </c>
      <c r="H16" s="108">
        <f t="shared" si="7"/>
        <v>0</v>
      </c>
      <c r="I16" s="108">
        <f t="shared" ref="I16:I20" si="8">F16/C16*100-100</f>
        <v>-13.0469885354432</v>
      </c>
      <c r="J16" s="108">
        <f t="shared" ref="J16:J20" si="9">G16/D16*100-100</f>
        <v>-13.0469885354432</v>
      </c>
      <c r="K16" s="108"/>
    </row>
    <row r="17" ht="30" customHeight="1" spans="1:11">
      <c r="A17" s="106">
        <v>20805</v>
      </c>
      <c r="B17" s="111" t="s">
        <v>115</v>
      </c>
      <c r="C17" s="108">
        <f t="shared" si="0"/>
        <v>49.24</v>
      </c>
      <c r="D17" s="108">
        <f t="shared" ref="D17:H17" si="10">SUM(D18:D21)</f>
        <v>49.24</v>
      </c>
      <c r="E17" s="108">
        <f t="shared" si="10"/>
        <v>0</v>
      </c>
      <c r="F17" s="108">
        <f t="shared" si="2"/>
        <v>49.83</v>
      </c>
      <c r="G17" s="108">
        <f t="shared" si="10"/>
        <v>49.83</v>
      </c>
      <c r="H17" s="108">
        <f t="shared" si="10"/>
        <v>0</v>
      </c>
      <c r="I17" s="108">
        <f t="shared" si="8"/>
        <v>1.19821283509343</v>
      </c>
      <c r="J17" s="108">
        <f t="shared" si="9"/>
        <v>1.19821283509343</v>
      </c>
      <c r="K17" s="108"/>
    </row>
    <row r="18" ht="30" customHeight="1" spans="1:11">
      <c r="A18" s="106">
        <v>2080501</v>
      </c>
      <c r="B18" s="111" t="s">
        <v>116</v>
      </c>
      <c r="C18" s="108"/>
      <c r="D18" s="108"/>
      <c r="E18" s="108"/>
      <c r="F18" s="108">
        <v>7.02</v>
      </c>
      <c r="G18" s="108">
        <v>7.02</v>
      </c>
      <c r="H18" s="108"/>
      <c r="I18" s="108"/>
      <c r="J18" s="108"/>
      <c r="K18" s="108"/>
    </row>
    <row r="19" ht="30" customHeight="1" spans="1:11">
      <c r="A19" s="106">
        <v>2080502</v>
      </c>
      <c r="B19" s="111" t="s">
        <v>117</v>
      </c>
      <c r="C19" s="108">
        <f>D19</f>
        <v>6.94</v>
      </c>
      <c r="D19" s="108">
        <v>6.94</v>
      </c>
      <c r="E19" s="108"/>
      <c r="F19" s="108">
        <f>G19</f>
        <v>0</v>
      </c>
      <c r="G19" s="108"/>
      <c r="H19" s="108"/>
      <c r="I19" s="108">
        <f t="shared" si="8"/>
        <v>-100</v>
      </c>
      <c r="J19" s="108">
        <f t="shared" si="9"/>
        <v>-100</v>
      </c>
      <c r="K19" s="108"/>
    </row>
    <row r="20" ht="30" customHeight="1" spans="1:11">
      <c r="A20" s="106">
        <v>2080505</v>
      </c>
      <c r="B20" s="112" t="s">
        <v>118</v>
      </c>
      <c r="C20" s="108">
        <f t="shared" ref="C20:C27" si="11">D20+E20</f>
        <v>42.3</v>
      </c>
      <c r="D20" s="108">
        <v>42.3</v>
      </c>
      <c r="E20" s="108"/>
      <c r="F20" s="108">
        <f t="shared" ref="F20:F27" si="12">G20+H20</f>
        <v>42.81</v>
      </c>
      <c r="G20" s="108">
        <v>42.81</v>
      </c>
      <c r="H20" s="108"/>
      <c r="I20" s="108">
        <f t="shared" si="8"/>
        <v>1.20567375886526</v>
      </c>
      <c r="J20" s="108">
        <f t="shared" si="9"/>
        <v>1.20567375886526</v>
      </c>
      <c r="K20" s="108"/>
    </row>
    <row r="21" ht="30" customHeight="1" spans="1:11">
      <c r="A21" s="106">
        <v>2080506</v>
      </c>
      <c r="B21" s="112" t="s">
        <v>119</v>
      </c>
      <c r="C21" s="108">
        <f t="shared" si="11"/>
        <v>0</v>
      </c>
      <c r="D21" s="108"/>
      <c r="E21" s="108"/>
      <c r="F21" s="108">
        <f t="shared" si="12"/>
        <v>0</v>
      </c>
      <c r="G21" s="108"/>
      <c r="H21" s="108"/>
      <c r="I21" s="108"/>
      <c r="J21" s="108"/>
      <c r="K21" s="108"/>
    </row>
    <row r="22" ht="30" customHeight="1" spans="1:11">
      <c r="A22" s="106">
        <v>20811</v>
      </c>
      <c r="B22" s="109" t="s">
        <v>120</v>
      </c>
      <c r="C22" s="108">
        <f t="shared" si="11"/>
        <v>12.69</v>
      </c>
      <c r="D22" s="108">
        <f t="shared" ref="D22:H22" si="13">D23+D24</f>
        <v>12.69</v>
      </c>
      <c r="E22" s="108">
        <f t="shared" si="13"/>
        <v>0</v>
      </c>
      <c r="F22" s="108">
        <f t="shared" si="12"/>
        <v>4.02</v>
      </c>
      <c r="G22" s="108">
        <f t="shared" si="13"/>
        <v>4.02</v>
      </c>
      <c r="H22" s="108">
        <f t="shared" si="13"/>
        <v>0</v>
      </c>
      <c r="I22" s="108">
        <f t="shared" ref="I22:I32" si="14">F22/C22*100-100</f>
        <v>-68.3215130023641</v>
      </c>
      <c r="J22" s="108">
        <f t="shared" ref="J22:J32" si="15">G22/D22*100-100</f>
        <v>-68.3215130023641</v>
      </c>
      <c r="K22" s="108"/>
    </row>
    <row r="23" ht="30" customHeight="1" spans="1:11">
      <c r="A23" s="106">
        <v>2081107</v>
      </c>
      <c r="B23" s="109" t="s">
        <v>121</v>
      </c>
      <c r="C23" s="108">
        <f t="shared" si="11"/>
        <v>12.69</v>
      </c>
      <c r="D23" s="108">
        <v>12.69</v>
      </c>
      <c r="E23" s="108"/>
      <c r="F23" s="108">
        <f t="shared" si="12"/>
        <v>4.02</v>
      </c>
      <c r="G23" s="108">
        <v>4.02</v>
      </c>
      <c r="H23" s="108"/>
      <c r="I23" s="108">
        <f t="shared" si="14"/>
        <v>-68.3215130023641</v>
      </c>
      <c r="J23" s="108">
        <f t="shared" si="15"/>
        <v>-68.3215130023641</v>
      </c>
      <c r="K23" s="108"/>
    </row>
    <row r="24" ht="30" customHeight="1" spans="1:11">
      <c r="A24" s="106">
        <v>2081199</v>
      </c>
      <c r="B24" s="110" t="s">
        <v>122</v>
      </c>
      <c r="C24" s="108">
        <f t="shared" si="11"/>
        <v>0</v>
      </c>
      <c r="D24" s="108"/>
      <c r="E24" s="108"/>
      <c r="F24" s="108">
        <f t="shared" si="12"/>
        <v>0</v>
      </c>
      <c r="G24" s="108"/>
      <c r="H24" s="108"/>
      <c r="I24" s="108"/>
      <c r="J24" s="108"/>
      <c r="K24" s="108"/>
    </row>
    <row r="25" ht="30" customHeight="1" spans="1:11">
      <c r="A25" s="106">
        <v>210</v>
      </c>
      <c r="B25" s="109" t="s">
        <v>65</v>
      </c>
      <c r="C25" s="108">
        <f t="shared" si="11"/>
        <v>36.69</v>
      </c>
      <c r="D25" s="108">
        <f t="shared" ref="D25:H25" si="16">D26+D28</f>
        <v>34.62</v>
      </c>
      <c r="E25" s="108">
        <f t="shared" si="16"/>
        <v>2.07</v>
      </c>
      <c r="F25" s="108">
        <f t="shared" si="12"/>
        <v>22.59</v>
      </c>
      <c r="G25" s="108">
        <f t="shared" si="16"/>
        <v>20.52</v>
      </c>
      <c r="H25" s="108">
        <f t="shared" si="16"/>
        <v>2.07</v>
      </c>
      <c r="I25" s="108">
        <f t="shared" si="14"/>
        <v>-38.4300899427637</v>
      </c>
      <c r="J25" s="108">
        <f t="shared" si="15"/>
        <v>-40.7279029462738</v>
      </c>
      <c r="K25" s="108">
        <f t="shared" ref="K25:K27" si="17">H25/E25*100-100</f>
        <v>0</v>
      </c>
    </row>
    <row r="26" ht="30" customHeight="1" spans="1:11">
      <c r="A26" s="106">
        <v>21007</v>
      </c>
      <c r="B26" s="109" t="s">
        <v>123</v>
      </c>
      <c r="C26" s="108">
        <f t="shared" si="11"/>
        <v>16.25</v>
      </c>
      <c r="D26" s="108">
        <f t="shared" ref="D26:G26" si="18">D27</f>
        <v>14.18</v>
      </c>
      <c r="E26" s="108">
        <f t="shared" si="18"/>
        <v>2.07</v>
      </c>
      <c r="F26" s="108">
        <f t="shared" si="12"/>
        <v>2.07</v>
      </c>
      <c r="G26" s="108">
        <f t="shared" si="18"/>
        <v>0</v>
      </c>
      <c r="H26" s="108">
        <v>2.07</v>
      </c>
      <c r="I26" s="108">
        <f t="shared" si="14"/>
        <v>-87.2615384615385</v>
      </c>
      <c r="J26" s="108">
        <f t="shared" si="15"/>
        <v>-100</v>
      </c>
      <c r="K26" s="108">
        <f t="shared" si="17"/>
        <v>0</v>
      </c>
    </row>
    <row r="27" ht="30" customHeight="1" spans="1:11">
      <c r="A27" s="106">
        <v>2100799</v>
      </c>
      <c r="B27" s="110" t="s">
        <v>124</v>
      </c>
      <c r="C27" s="108">
        <f t="shared" si="11"/>
        <v>16.25</v>
      </c>
      <c r="D27" s="108">
        <v>14.18</v>
      </c>
      <c r="E27" s="108">
        <v>2.07</v>
      </c>
      <c r="F27" s="108">
        <f t="shared" si="12"/>
        <v>2.07</v>
      </c>
      <c r="G27" s="108"/>
      <c r="H27" s="108">
        <v>2.07</v>
      </c>
      <c r="I27" s="108">
        <f t="shared" si="14"/>
        <v>-87.2615384615385</v>
      </c>
      <c r="J27" s="108">
        <f t="shared" si="15"/>
        <v>-100</v>
      </c>
      <c r="K27" s="108">
        <f t="shared" si="17"/>
        <v>0</v>
      </c>
    </row>
    <row r="28" ht="30" customHeight="1" spans="1:11">
      <c r="A28" s="106">
        <v>21011</v>
      </c>
      <c r="B28" s="109" t="s">
        <v>125</v>
      </c>
      <c r="C28" s="108">
        <f t="shared" ref="C28:G28" si="19">C29+C30+C31</f>
        <v>20.44</v>
      </c>
      <c r="D28" s="108">
        <f t="shared" si="19"/>
        <v>20.44</v>
      </c>
      <c r="E28" s="108">
        <f>E29+E30</f>
        <v>0</v>
      </c>
      <c r="F28" s="108">
        <f t="shared" si="19"/>
        <v>20.52</v>
      </c>
      <c r="G28" s="108">
        <f t="shared" si="19"/>
        <v>20.52</v>
      </c>
      <c r="H28" s="108">
        <f>H29+H30</f>
        <v>0</v>
      </c>
      <c r="I28" s="108">
        <f t="shared" si="14"/>
        <v>0.39138943248534</v>
      </c>
      <c r="J28" s="108">
        <f t="shared" si="15"/>
        <v>0.39138943248534</v>
      </c>
      <c r="K28" s="108"/>
    </row>
    <row r="29" ht="30" customHeight="1" spans="1:11">
      <c r="A29" s="106">
        <v>2101101</v>
      </c>
      <c r="B29" s="109" t="s">
        <v>126</v>
      </c>
      <c r="C29" s="108">
        <f t="shared" ref="C29:C43" si="20">D29+E29</f>
        <v>7.06</v>
      </c>
      <c r="D29" s="108">
        <v>7.06</v>
      </c>
      <c r="E29" s="108"/>
      <c r="F29" s="108">
        <f t="shared" ref="F29:F43" si="21">G29+H29</f>
        <v>6.78</v>
      </c>
      <c r="G29" s="108">
        <v>6.78</v>
      </c>
      <c r="H29" s="108"/>
      <c r="I29" s="108">
        <f t="shared" si="14"/>
        <v>-3.96600566572238</v>
      </c>
      <c r="J29" s="108">
        <f t="shared" si="15"/>
        <v>-3.96600566572238</v>
      </c>
      <c r="K29" s="108"/>
    </row>
    <row r="30" ht="30" customHeight="1" spans="1:11">
      <c r="A30" s="106">
        <v>2101102</v>
      </c>
      <c r="B30" s="109" t="s">
        <v>127</v>
      </c>
      <c r="C30" s="108">
        <f t="shared" si="20"/>
        <v>10.12</v>
      </c>
      <c r="D30" s="108">
        <v>10.12</v>
      </c>
      <c r="E30" s="108"/>
      <c r="F30" s="108">
        <f t="shared" si="21"/>
        <v>10.61</v>
      </c>
      <c r="G30" s="108">
        <v>10.61</v>
      </c>
      <c r="H30" s="108"/>
      <c r="I30" s="108">
        <f t="shared" si="14"/>
        <v>4.84189723320159</v>
      </c>
      <c r="J30" s="108">
        <f t="shared" si="15"/>
        <v>4.84189723320159</v>
      </c>
      <c r="K30" s="108"/>
    </row>
    <row r="31" ht="30" customHeight="1" spans="1:11">
      <c r="A31" s="106">
        <v>2101103</v>
      </c>
      <c r="B31" s="109" t="s">
        <v>128</v>
      </c>
      <c r="C31" s="108">
        <f t="shared" si="20"/>
        <v>3.26</v>
      </c>
      <c r="D31" s="108">
        <v>3.26</v>
      </c>
      <c r="E31" s="108"/>
      <c r="F31" s="108">
        <f t="shared" si="21"/>
        <v>3.13</v>
      </c>
      <c r="G31" s="108">
        <v>3.13</v>
      </c>
      <c r="H31" s="108"/>
      <c r="I31" s="108">
        <f t="shared" si="14"/>
        <v>-3.98773006134969</v>
      </c>
      <c r="J31" s="108">
        <f t="shared" si="15"/>
        <v>-3.98773006134969</v>
      </c>
      <c r="K31" s="108"/>
    </row>
    <row r="32" s="64" customFormat="1" ht="30" customHeight="1" spans="1:11">
      <c r="A32" s="106">
        <v>212</v>
      </c>
      <c r="B32" s="109" t="s">
        <v>78</v>
      </c>
      <c r="C32" s="108">
        <f t="shared" si="20"/>
        <v>270.42</v>
      </c>
      <c r="D32" s="108">
        <f t="shared" ref="D32:H32" si="22">D35+D33</f>
        <v>10.44</v>
      </c>
      <c r="E32" s="108">
        <f t="shared" si="22"/>
        <v>259.98</v>
      </c>
      <c r="F32" s="108">
        <f t="shared" si="21"/>
        <v>241.76</v>
      </c>
      <c r="G32" s="108">
        <f t="shared" si="22"/>
        <v>0</v>
      </c>
      <c r="H32" s="108">
        <f t="shared" si="22"/>
        <v>241.76</v>
      </c>
      <c r="I32" s="108">
        <f t="shared" si="14"/>
        <v>-10.5983285259966</v>
      </c>
      <c r="J32" s="108">
        <f t="shared" si="15"/>
        <v>-100</v>
      </c>
      <c r="K32" s="108">
        <f t="shared" ref="K32:K39" si="23">H32/E32*100-100</f>
        <v>-7.00823140241557</v>
      </c>
    </row>
    <row r="33" s="64" customFormat="1" ht="30" customHeight="1" spans="1:11">
      <c r="A33" s="106">
        <v>21201</v>
      </c>
      <c r="B33" s="109" t="s">
        <v>129</v>
      </c>
      <c r="C33" s="108">
        <f t="shared" si="20"/>
        <v>0</v>
      </c>
      <c r="D33" s="108">
        <f t="shared" ref="D33:H33" si="24">D34</f>
        <v>0</v>
      </c>
      <c r="E33" s="108">
        <f t="shared" si="24"/>
        <v>0</v>
      </c>
      <c r="F33" s="108">
        <f t="shared" si="21"/>
        <v>0</v>
      </c>
      <c r="G33" s="108">
        <f t="shared" si="24"/>
        <v>0</v>
      </c>
      <c r="H33" s="108">
        <f t="shared" si="24"/>
        <v>0</v>
      </c>
      <c r="I33" s="108"/>
      <c r="J33" s="108"/>
      <c r="K33" s="108"/>
    </row>
    <row r="34" s="64" customFormat="1" ht="30" customHeight="1" spans="1:11">
      <c r="A34" s="106">
        <v>2120199</v>
      </c>
      <c r="B34" s="109" t="s">
        <v>130</v>
      </c>
      <c r="C34" s="108">
        <f t="shared" si="20"/>
        <v>0</v>
      </c>
      <c r="D34" s="108"/>
      <c r="E34" s="108"/>
      <c r="F34" s="108">
        <f t="shared" si="21"/>
        <v>0</v>
      </c>
      <c r="G34" s="108"/>
      <c r="H34" s="108"/>
      <c r="I34" s="108"/>
      <c r="J34" s="108"/>
      <c r="K34" s="108"/>
    </row>
    <row r="35" s="64" customFormat="1" ht="30" customHeight="1" spans="1:11">
      <c r="A35" s="106">
        <v>21203</v>
      </c>
      <c r="B35" s="109" t="s">
        <v>131</v>
      </c>
      <c r="C35" s="108">
        <f t="shared" si="20"/>
        <v>270.42</v>
      </c>
      <c r="D35" s="108">
        <f t="shared" ref="D35:H35" si="25">D36</f>
        <v>10.44</v>
      </c>
      <c r="E35" s="108">
        <f t="shared" si="25"/>
        <v>259.98</v>
      </c>
      <c r="F35" s="108">
        <f t="shared" si="21"/>
        <v>241.76</v>
      </c>
      <c r="G35" s="108">
        <f t="shared" si="25"/>
        <v>0</v>
      </c>
      <c r="H35" s="108">
        <f t="shared" si="25"/>
        <v>241.76</v>
      </c>
      <c r="I35" s="108">
        <f t="shared" ref="I35:I43" si="26">F35/C35*100-100</f>
        <v>-10.5983285259966</v>
      </c>
      <c r="J35" s="108">
        <f t="shared" ref="J35:J43" si="27">G35/D35*100-100</f>
        <v>-100</v>
      </c>
      <c r="K35" s="108">
        <f t="shared" si="23"/>
        <v>-7.00823140241557</v>
      </c>
    </row>
    <row r="36" s="64" customFormat="1" ht="30" customHeight="1" spans="1:11">
      <c r="A36" s="106">
        <v>2120399</v>
      </c>
      <c r="B36" s="109" t="s">
        <v>132</v>
      </c>
      <c r="C36" s="108">
        <f t="shared" si="20"/>
        <v>270.42</v>
      </c>
      <c r="D36" s="108">
        <v>10.44</v>
      </c>
      <c r="E36" s="108">
        <v>259.98</v>
      </c>
      <c r="F36" s="108">
        <f t="shared" si="21"/>
        <v>241.76</v>
      </c>
      <c r="G36" s="108"/>
      <c r="H36" s="108">
        <v>241.76</v>
      </c>
      <c r="I36" s="108">
        <f t="shared" si="26"/>
        <v>-10.5983285259966</v>
      </c>
      <c r="J36" s="108">
        <f t="shared" si="27"/>
        <v>-100</v>
      </c>
      <c r="K36" s="108">
        <f t="shared" si="23"/>
        <v>-7.00823140241557</v>
      </c>
    </row>
    <row r="37" s="64" customFormat="1" ht="30" customHeight="1" spans="1:11">
      <c r="A37" s="106">
        <v>213</v>
      </c>
      <c r="B37" s="109" t="s">
        <v>83</v>
      </c>
      <c r="C37" s="108">
        <f t="shared" si="20"/>
        <v>130.71</v>
      </c>
      <c r="D37" s="108">
        <f t="shared" ref="D37:H37" si="28">D38</f>
        <v>54.85</v>
      </c>
      <c r="E37" s="108">
        <f t="shared" si="28"/>
        <v>75.86</v>
      </c>
      <c r="F37" s="108">
        <f t="shared" si="21"/>
        <v>134.05</v>
      </c>
      <c r="G37" s="108">
        <f t="shared" si="28"/>
        <v>0</v>
      </c>
      <c r="H37" s="108">
        <f t="shared" si="28"/>
        <v>134.05</v>
      </c>
      <c r="I37" s="108">
        <f t="shared" si="26"/>
        <v>2.55527503633999</v>
      </c>
      <c r="J37" s="108">
        <f t="shared" si="27"/>
        <v>-100</v>
      </c>
      <c r="K37" s="108">
        <f t="shared" si="23"/>
        <v>76.7070920116003</v>
      </c>
    </row>
    <row r="38" s="64" customFormat="1" ht="30" customHeight="1" spans="1:11">
      <c r="A38" s="106">
        <v>21307</v>
      </c>
      <c r="B38" s="109" t="s">
        <v>133</v>
      </c>
      <c r="C38" s="108">
        <f t="shared" si="20"/>
        <v>130.71</v>
      </c>
      <c r="D38" s="108">
        <f t="shared" ref="D38:H38" si="29">D39</f>
        <v>54.85</v>
      </c>
      <c r="E38" s="108">
        <f t="shared" si="29"/>
        <v>75.86</v>
      </c>
      <c r="F38" s="108">
        <f t="shared" si="21"/>
        <v>134.05</v>
      </c>
      <c r="G38" s="108">
        <f t="shared" si="29"/>
        <v>0</v>
      </c>
      <c r="H38" s="108">
        <f t="shared" si="29"/>
        <v>134.05</v>
      </c>
      <c r="I38" s="108">
        <f t="shared" si="26"/>
        <v>2.55527503633999</v>
      </c>
      <c r="J38" s="108">
        <f t="shared" si="27"/>
        <v>-100</v>
      </c>
      <c r="K38" s="108">
        <f t="shared" si="23"/>
        <v>76.7070920116003</v>
      </c>
    </row>
    <row r="39" s="64" customFormat="1" ht="30" customHeight="1" spans="1:11">
      <c r="A39" s="106">
        <v>2130705</v>
      </c>
      <c r="B39" s="109" t="s">
        <v>134</v>
      </c>
      <c r="C39" s="108">
        <f t="shared" si="20"/>
        <v>130.71</v>
      </c>
      <c r="D39" s="108">
        <v>54.85</v>
      </c>
      <c r="E39" s="108">
        <v>75.86</v>
      </c>
      <c r="F39" s="108">
        <f t="shared" si="21"/>
        <v>134.05</v>
      </c>
      <c r="G39" s="108"/>
      <c r="H39" s="108">
        <v>134.05</v>
      </c>
      <c r="I39" s="108">
        <f t="shared" si="26"/>
        <v>2.55527503633999</v>
      </c>
      <c r="J39" s="108">
        <f t="shared" si="27"/>
        <v>-100</v>
      </c>
      <c r="K39" s="108">
        <f t="shared" si="23"/>
        <v>76.7070920116003</v>
      </c>
    </row>
    <row r="40" s="64" customFormat="1" ht="30" customHeight="1" spans="1:11">
      <c r="A40" s="106">
        <v>221</v>
      </c>
      <c r="B40" s="109" t="s">
        <v>88</v>
      </c>
      <c r="C40" s="108">
        <f t="shared" si="20"/>
        <v>31.73</v>
      </c>
      <c r="D40" s="108">
        <f t="shared" ref="D40:H40" si="30">D41</f>
        <v>31.73</v>
      </c>
      <c r="E40" s="108">
        <f t="shared" si="30"/>
        <v>0</v>
      </c>
      <c r="F40" s="108">
        <f t="shared" si="21"/>
        <v>32.11</v>
      </c>
      <c r="G40" s="108">
        <f t="shared" si="30"/>
        <v>32.11</v>
      </c>
      <c r="H40" s="108">
        <f t="shared" si="30"/>
        <v>0</v>
      </c>
      <c r="I40" s="108">
        <f t="shared" si="26"/>
        <v>1.19760479041915</v>
      </c>
      <c r="J40" s="108">
        <f t="shared" si="27"/>
        <v>1.19760479041915</v>
      </c>
      <c r="K40" s="108"/>
    </row>
    <row r="41" s="64" customFormat="1" ht="30" customHeight="1" spans="1:11">
      <c r="A41" s="106">
        <v>22102</v>
      </c>
      <c r="B41" s="109" t="s">
        <v>135</v>
      </c>
      <c r="C41" s="108">
        <f t="shared" si="20"/>
        <v>31.73</v>
      </c>
      <c r="D41" s="108">
        <f t="shared" ref="D41:H41" si="31">D42</f>
        <v>31.73</v>
      </c>
      <c r="E41" s="108">
        <f t="shared" si="31"/>
        <v>0</v>
      </c>
      <c r="F41" s="108">
        <f t="shared" si="21"/>
        <v>32.11</v>
      </c>
      <c r="G41" s="108">
        <f t="shared" si="31"/>
        <v>32.11</v>
      </c>
      <c r="H41" s="108">
        <f t="shared" si="31"/>
        <v>0</v>
      </c>
      <c r="I41" s="108">
        <f t="shared" si="26"/>
        <v>1.19760479041915</v>
      </c>
      <c r="J41" s="108">
        <f t="shared" si="27"/>
        <v>1.19760479041915</v>
      </c>
      <c r="K41" s="108"/>
    </row>
    <row r="42" s="64" customFormat="1" ht="30" customHeight="1" spans="1:11">
      <c r="A42" s="106">
        <v>2210201</v>
      </c>
      <c r="B42" s="109" t="s">
        <v>136</v>
      </c>
      <c r="C42" s="108">
        <f t="shared" si="20"/>
        <v>31.73</v>
      </c>
      <c r="D42" s="108">
        <v>31.73</v>
      </c>
      <c r="E42" s="108"/>
      <c r="F42" s="108">
        <f t="shared" si="21"/>
        <v>32.11</v>
      </c>
      <c r="G42" s="108">
        <v>32.11</v>
      </c>
      <c r="H42" s="108"/>
      <c r="I42" s="108">
        <f t="shared" si="26"/>
        <v>1.19760479041915</v>
      </c>
      <c r="J42" s="108">
        <f t="shared" si="27"/>
        <v>1.19760479041915</v>
      </c>
      <c r="K42" s="108"/>
    </row>
    <row r="43" s="64" customFormat="1" ht="30" customHeight="1" spans="1:11">
      <c r="A43" s="106" t="s">
        <v>137</v>
      </c>
      <c r="B43" s="109"/>
      <c r="C43" s="108">
        <f t="shared" si="20"/>
        <v>1103.38</v>
      </c>
      <c r="D43" s="108">
        <f t="shared" ref="D43:H43" si="32">D7+D13+D16+D25+D32+D37+D40</f>
        <v>704.97</v>
      </c>
      <c r="E43" s="108">
        <f t="shared" si="32"/>
        <v>398.41</v>
      </c>
      <c r="F43" s="108">
        <f t="shared" si="21"/>
        <v>1077.89</v>
      </c>
      <c r="G43" s="108">
        <f t="shared" si="32"/>
        <v>505.93</v>
      </c>
      <c r="H43" s="108">
        <f t="shared" si="32"/>
        <v>571.96</v>
      </c>
      <c r="I43" s="108">
        <f t="shared" si="26"/>
        <v>-2.31017419202816</v>
      </c>
      <c r="J43" s="108">
        <f t="shared" si="27"/>
        <v>-28.2338255528604</v>
      </c>
      <c r="K43" s="108">
        <f>H43/E43*100-100</f>
        <v>43.5606535980523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7" sqref="B7"/>
    </sheetView>
  </sheetViews>
  <sheetFormatPr defaultColWidth="9" defaultRowHeight="14.25" outlineLevelCol="4"/>
  <cols>
    <col min="1" max="1" width="38.375" customWidth="1"/>
    <col min="2" max="2" width="18.125" style="92" customWidth="1"/>
    <col min="3" max="3" width="22.125" customWidth="1"/>
  </cols>
  <sheetData>
    <row r="1" ht="19.5" customHeight="1" spans="1:3">
      <c r="A1" s="93" t="s">
        <v>138</v>
      </c>
      <c r="B1" s="94"/>
      <c r="C1" s="95"/>
    </row>
    <row r="2" ht="44.25" customHeight="1" spans="1:5">
      <c r="A2" s="96" t="s">
        <v>139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68" t="s">
        <v>140</v>
      </c>
      <c r="B4" s="68" t="s">
        <v>6</v>
      </c>
      <c r="C4" s="68" t="s">
        <v>141</v>
      </c>
    </row>
    <row r="5" ht="22.5" customHeight="1" spans="1:4">
      <c r="A5" s="99" t="s">
        <v>142</v>
      </c>
      <c r="B5" s="100">
        <v>436.42</v>
      </c>
      <c r="C5" s="99"/>
      <c r="D5" s="101"/>
    </row>
    <row r="6" ht="22.5" customHeight="1" spans="1:4">
      <c r="A6" s="99" t="s">
        <v>143</v>
      </c>
      <c r="B6" s="100">
        <v>160.1</v>
      </c>
      <c r="C6" s="99"/>
      <c r="D6" s="101"/>
    </row>
    <row r="7" ht="22.5" customHeight="1" spans="1:4">
      <c r="A7" s="99" t="s">
        <v>144</v>
      </c>
      <c r="B7" s="100">
        <v>88.87</v>
      </c>
      <c r="C7" s="99"/>
      <c r="D7" s="101"/>
    </row>
    <row r="8" ht="22.5" customHeight="1" spans="1:4">
      <c r="A8" s="99" t="s">
        <v>145</v>
      </c>
      <c r="B8" s="100">
        <v>5.24</v>
      </c>
      <c r="C8" s="99"/>
      <c r="D8" s="101"/>
    </row>
    <row r="9" ht="22.5" customHeight="1" spans="1:4">
      <c r="A9" s="99" t="s">
        <v>146</v>
      </c>
      <c r="B9" s="100"/>
      <c r="C9" s="99"/>
      <c r="D9" s="101"/>
    </row>
    <row r="10" ht="22.5" customHeight="1" spans="1:4">
      <c r="A10" s="99" t="s">
        <v>147</v>
      </c>
      <c r="B10" s="100">
        <v>42.81</v>
      </c>
      <c r="C10" s="99"/>
      <c r="D10" s="101"/>
    </row>
    <row r="11" ht="22.5" customHeight="1" spans="1:4">
      <c r="A11" s="99" t="s">
        <v>148</v>
      </c>
      <c r="B11" s="100"/>
      <c r="C11" s="99"/>
      <c r="D11" s="101"/>
    </row>
    <row r="12" ht="22.5" customHeight="1" spans="1:4">
      <c r="A12" s="99" t="s">
        <v>149</v>
      </c>
      <c r="B12" s="100">
        <v>17.39</v>
      </c>
      <c r="C12" s="99"/>
      <c r="D12" s="101"/>
    </row>
    <row r="13" ht="22.5" customHeight="1" spans="1:4">
      <c r="A13" s="99" t="s">
        <v>150</v>
      </c>
      <c r="B13" s="100">
        <v>3.13</v>
      </c>
      <c r="C13" s="99"/>
      <c r="D13" s="101"/>
    </row>
    <row r="14" ht="22.5" customHeight="1" spans="1:4">
      <c r="A14" s="99" t="s">
        <v>151</v>
      </c>
      <c r="B14" s="100">
        <v>0.13</v>
      </c>
      <c r="C14" s="99"/>
      <c r="D14" s="101"/>
    </row>
    <row r="15" ht="22.5" customHeight="1" spans="1:4">
      <c r="A15" s="99" t="s">
        <v>92</v>
      </c>
      <c r="B15" s="100">
        <v>32.11</v>
      </c>
      <c r="C15" s="99"/>
      <c r="D15" s="101"/>
    </row>
    <row r="16" ht="22.5" customHeight="1" spans="1:4">
      <c r="A16" s="99" t="s">
        <v>152</v>
      </c>
      <c r="B16" s="100">
        <v>86.64</v>
      </c>
      <c r="C16" s="99"/>
      <c r="D16" s="101"/>
    </row>
    <row r="17" ht="22.5" customHeight="1" spans="1:3">
      <c r="A17" s="99" t="s">
        <v>153</v>
      </c>
      <c r="B17" s="100">
        <v>54.81</v>
      </c>
      <c r="C17" s="99"/>
    </row>
    <row r="18" ht="22.5" customHeight="1" spans="1:3">
      <c r="A18" s="99" t="s">
        <v>154</v>
      </c>
      <c r="B18" s="100">
        <v>1.55</v>
      </c>
      <c r="C18" s="99"/>
    </row>
    <row r="19" ht="22.5" customHeight="1" spans="1:3">
      <c r="A19" s="99" t="s">
        <v>155</v>
      </c>
      <c r="B19" s="100"/>
      <c r="C19" s="99"/>
    </row>
    <row r="20" ht="22.5" customHeight="1" spans="1:3">
      <c r="A20" s="99" t="s">
        <v>156</v>
      </c>
      <c r="B20" s="100"/>
      <c r="C20" s="99"/>
    </row>
    <row r="21" ht="22.5" customHeight="1" spans="1:3">
      <c r="A21" s="99" t="s">
        <v>157</v>
      </c>
      <c r="B21" s="100"/>
      <c r="C21" s="99"/>
    </row>
    <row r="22" ht="22.5" customHeight="1" spans="1:3">
      <c r="A22" s="99" t="s">
        <v>158</v>
      </c>
      <c r="B22" s="100"/>
      <c r="C22" s="99"/>
    </row>
    <row r="23" ht="22.5" customHeight="1" spans="1:3">
      <c r="A23" s="99" t="s">
        <v>159</v>
      </c>
      <c r="B23" s="100"/>
      <c r="C23" s="99"/>
    </row>
    <row r="24" ht="22.5" customHeight="1" spans="1:3">
      <c r="A24" s="99" t="s">
        <v>160</v>
      </c>
      <c r="B24" s="100"/>
      <c r="C24" s="99"/>
    </row>
    <row r="25" ht="22.5" customHeight="1" spans="1:3">
      <c r="A25" s="99" t="s">
        <v>161</v>
      </c>
      <c r="B25" s="100"/>
      <c r="C25" s="99"/>
    </row>
    <row r="26" ht="22.5" customHeight="1" spans="1:3">
      <c r="A26" s="99" t="s">
        <v>162</v>
      </c>
      <c r="B26" s="100"/>
      <c r="C26" s="99"/>
    </row>
    <row r="27" ht="22.5" customHeight="1" spans="1:3">
      <c r="A27" s="99" t="s">
        <v>163</v>
      </c>
      <c r="B27" s="100"/>
      <c r="C27" s="99"/>
    </row>
    <row r="28" ht="22.5" customHeight="1" spans="1:3">
      <c r="A28" s="99" t="s">
        <v>164</v>
      </c>
      <c r="B28" s="100"/>
      <c r="C28" s="99"/>
    </row>
    <row r="29" ht="22.5" customHeight="1" spans="1:3">
      <c r="A29" s="99" t="s">
        <v>165</v>
      </c>
      <c r="B29" s="100"/>
      <c r="C29" s="99"/>
    </row>
    <row r="30" ht="22.5" customHeight="1" spans="1:3">
      <c r="A30" s="99" t="s">
        <v>166</v>
      </c>
      <c r="B30" s="100"/>
      <c r="C30" s="99"/>
    </row>
    <row r="31" ht="22.5" customHeight="1" spans="1:3">
      <c r="A31" s="99" t="s">
        <v>167</v>
      </c>
      <c r="B31" s="100"/>
      <c r="C31" s="99"/>
    </row>
    <row r="32" ht="22.5" customHeight="1" spans="1:3">
      <c r="A32" s="99" t="s">
        <v>168</v>
      </c>
      <c r="B32" s="100"/>
      <c r="C32" s="99"/>
    </row>
    <row r="33" ht="22.5" customHeight="1" spans="1:3">
      <c r="A33" s="99" t="s">
        <v>169</v>
      </c>
      <c r="B33" s="100"/>
      <c r="C33" s="99"/>
    </row>
    <row r="34" ht="22.5" customHeight="1" spans="1:3">
      <c r="A34" s="99" t="s">
        <v>170</v>
      </c>
      <c r="B34" s="100"/>
      <c r="C34" s="99"/>
    </row>
    <row r="35" ht="22.5" customHeight="1" spans="1:3">
      <c r="A35" s="99" t="s">
        <v>171</v>
      </c>
      <c r="B35" s="100"/>
      <c r="C35" s="99"/>
    </row>
    <row r="36" ht="22.5" customHeight="1" spans="1:3">
      <c r="A36" s="99" t="s">
        <v>172</v>
      </c>
      <c r="B36" s="100"/>
      <c r="C36" s="99"/>
    </row>
    <row r="37" ht="22.5" customHeight="1" spans="1:3">
      <c r="A37" s="99" t="s">
        <v>173</v>
      </c>
      <c r="B37" s="100"/>
      <c r="C37" s="99"/>
    </row>
    <row r="38" ht="22.5" customHeight="1" spans="1:3">
      <c r="A38" s="99" t="s">
        <v>174</v>
      </c>
      <c r="B38" s="100"/>
      <c r="C38" s="99"/>
    </row>
    <row r="39" ht="22.5" customHeight="1" spans="1:3">
      <c r="A39" s="99" t="s">
        <v>175</v>
      </c>
      <c r="B39" s="100"/>
      <c r="C39" s="99"/>
    </row>
    <row r="40" ht="22.5" customHeight="1" spans="1:3">
      <c r="A40" s="99" t="s">
        <v>176</v>
      </c>
      <c r="B40" s="100">
        <v>5.46</v>
      </c>
      <c r="C40" s="99"/>
    </row>
    <row r="41" ht="22.5" customHeight="1" spans="1:3">
      <c r="A41" s="99" t="s">
        <v>177</v>
      </c>
      <c r="B41" s="100"/>
      <c r="C41" s="99"/>
    </row>
    <row r="42" ht="22.5" customHeight="1" spans="1:3">
      <c r="A42" s="99" t="s">
        <v>178</v>
      </c>
      <c r="B42" s="100">
        <v>9.48</v>
      </c>
      <c r="C42" s="99"/>
    </row>
    <row r="43" ht="22.5" customHeight="1" spans="1:3">
      <c r="A43" s="99" t="s">
        <v>179</v>
      </c>
      <c r="B43" s="100"/>
      <c r="C43" s="99"/>
    </row>
    <row r="44" ht="22.5" customHeight="1" spans="1:3">
      <c r="A44" s="102" t="s">
        <v>180</v>
      </c>
      <c r="B44" s="100">
        <v>38.32</v>
      </c>
      <c r="C44" s="99"/>
    </row>
    <row r="45" ht="22.5" customHeight="1" spans="1:3">
      <c r="A45" s="99" t="s">
        <v>181</v>
      </c>
      <c r="B45" s="100">
        <v>14.7</v>
      </c>
      <c r="C45" s="99"/>
    </row>
    <row r="46" ht="22.5" customHeight="1" spans="1:3">
      <c r="A46" s="99" t="s">
        <v>182</v>
      </c>
      <c r="B46" s="100"/>
      <c r="C46" s="99"/>
    </row>
    <row r="47" ht="22.5" customHeight="1" spans="1:3">
      <c r="A47" s="99" t="s">
        <v>183</v>
      </c>
      <c r="B47" s="100">
        <v>7.02</v>
      </c>
      <c r="C47" s="99"/>
    </row>
    <row r="48" ht="22.5" customHeight="1" spans="1:3">
      <c r="A48" s="99" t="s">
        <v>184</v>
      </c>
      <c r="B48" s="100"/>
      <c r="C48" s="99"/>
    </row>
    <row r="49" ht="22.5" customHeight="1" spans="1:3">
      <c r="A49" s="99" t="s">
        <v>185</v>
      </c>
      <c r="B49" s="100"/>
      <c r="C49" s="99"/>
    </row>
    <row r="50" ht="22.5" customHeight="1" spans="1:3">
      <c r="A50" s="99" t="s">
        <v>186</v>
      </c>
      <c r="B50" s="100">
        <v>3.66</v>
      </c>
      <c r="C50" s="99"/>
    </row>
    <row r="51" ht="22.5" customHeight="1" spans="1:3">
      <c r="A51" s="99" t="s">
        <v>187</v>
      </c>
      <c r="B51" s="100"/>
      <c r="C51" s="99"/>
    </row>
    <row r="52" ht="22.5" customHeight="1" spans="1:3">
      <c r="A52" s="99" t="s">
        <v>188</v>
      </c>
      <c r="B52" s="100"/>
      <c r="C52" s="99"/>
    </row>
    <row r="53" ht="22.5" customHeight="1" spans="1:3">
      <c r="A53" s="99" t="s">
        <v>189</v>
      </c>
      <c r="B53" s="100"/>
      <c r="C53" s="99"/>
    </row>
    <row r="54" ht="22.5" customHeight="1" spans="1:3">
      <c r="A54" s="99" t="s">
        <v>190</v>
      </c>
      <c r="B54" s="100"/>
      <c r="C54" s="99"/>
    </row>
    <row r="55" ht="22.5" customHeight="1" spans="1:3">
      <c r="A55" s="99" t="s">
        <v>191</v>
      </c>
      <c r="B55" s="100"/>
      <c r="C55" s="99"/>
    </row>
    <row r="56" ht="22.5" customHeight="1" spans="1:3">
      <c r="A56" s="99" t="s">
        <v>192</v>
      </c>
      <c r="B56" s="100">
        <v>4.02</v>
      </c>
      <c r="C56" s="99"/>
    </row>
    <row r="57" ht="18" customHeight="1" spans="1:3">
      <c r="A57" s="99" t="s">
        <v>93</v>
      </c>
      <c r="B57" s="100">
        <f>B5+B17+B45</f>
        <v>505.93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J8" sqref="J8"/>
    </sheetView>
  </sheetViews>
  <sheetFormatPr defaultColWidth="9" defaultRowHeight="14.25" outlineLevelCol="1"/>
  <cols>
    <col min="1" max="1" width="47.25" customWidth="1"/>
    <col min="2" max="2" width="39.5" customWidth="1"/>
  </cols>
  <sheetData>
    <row r="1" ht="23.25" customHeight="1" spans="1:1">
      <c r="A1" s="67" t="s">
        <v>193</v>
      </c>
    </row>
    <row r="2" ht="19.5" customHeight="1" spans="1:2">
      <c r="A2" s="79"/>
      <c r="B2" s="80"/>
    </row>
    <row r="3" ht="30" customHeight="1" spans="1:2">
      <c r="A3" s="81" t="s">
        <v>194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106</v>
      </c>
    </row>
    <row r="6" ht="38.25" customHeight="1" spans="1:2">
      <c r="A6" s="85" t="s">
        <v>195</v>
      </c>
      <c r="B6" s="68">
        <v>6.3</v>
      </c>
    </row>
    <row r="7" ht="38.25" customHeight="1" spans="1:2">
      <c r="A7" s="72" t="s">
        <v>196</v>
      </c>
      <c r="B7" s="68"/>
    </row>
    <row r="8" ht="38.25" customHeight="1" spans="1:2">
      <c r="A8" s="72" t="s">
        <v>197</v>
      </c>
      <c r="B8" s="68"/>
    </row>
    <row r="9" ht="38.25" customHeight="1" spans="1:2">
      <c r="A9" s="86" t="s">
        <v>198</v>
      </c>
      <c r="B9" s="87">
        <v>6.3</v>
      </c>
    </row>
    <row r="10" ht="38.25" customHeight="1" spans="1:2">
      <c r="A10" s="88" t="s">
        <v>199</v>
      </c>
      <c r="B10" s="87">
        <v>6.3</v>
      </c>
    </row>
    <row r="11" ht="38.25" customHeight="1" spans="1:2">
      <c r="A11" s="89" t="s">
        <v>200</v>
      </c>
      <c r="B11" s="90"/>
    </row>
    <row r="12" ht="91.5" customHeight="1" spans="1:2">
      <c r="A12" s="91" t="s">
        <v>201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J8" sqref="J8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202</v>
      </c>
      <c r="B1" s="47"/>
      <c r="C1" s="47"/>
      <c r="D1" s="47"/>
      <c r="E1" s="47"/>
      <c r="F1" s="47"/>
      <c r="G1" s="47"/>
      <c r="H1" s="47"/>
      <c r="I1" s="47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5"/>
      <c r="K2" s="75"/>
    </row>
    <row r="3" ht="29.25" customHeight="1" spans="1:11">
      <c r="A3" s="66" t="s">
        <v>203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105</v>
      </c>
      <c r="D5" s="68"/>
      <c r="E5" s="68"/>
      <c r="F5" s="68" t="s">
        <v>106</v>
      </c>
      <c r="G5" s="68"/>
      <c r="H5" s="68"/>
      <c r="I5" s="68" t="s">
        <v>204</v>
      </c>
      <c r="J5" s="68"/>
      <c r="K5" s="68"/>
    </row>
    <row r="6" s="63" customFormat="1" ht="27.75" customHeight="1" spans="1:11">
      <c r="A6" s="68" t="s">
        <v>45</v>
      </c>
      <c r="B6" s="68" t="s">
        <v>46</v>
      </c>
      <c r="C6" s="68" t="s">
        <v>93</v>
      </c>
      <c r="D6" s="68" t="s">
        <v>96</v>
      </c>
      <c r="E6" s="68" t="s">
        <v>97</v>
      </c>
      <c r="F6" s="68" t="s">
        <v>93</v>
      </c>
      <c r="G6" s="68" t="s">
        <v>96</v>
      </c>
      <c r="H6" s="68" t="s">
        <v>97</v>
      </c>
      <c r="I6" s="68" t="s">
        <v>93</v>
      </c>
      <c r="J6" s="68" t="s">
        <v>96</v>
      </c>
      <c r="K6" s="68" t="s">
        <v>97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205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G7" sqref="G7"/>
    </sheetView>
  </sheetViews>
  <sheetFormatPr defaultColWidth="9" defaultRowHeight="14.25" outlineLevelCol="7"/>
  <cols>
    <col min="1" max="1" width="25.25" style="45" customWidth="1"/>
    <col min="2" max="4" width="11.75" customWidth="1"/>
    <col min="5" max="5" width="18.875" customWidth="1"/>
    <col min="6" max="6" width="11.75" customWidth="1"/>
    <col min="7" max="7" width="21.25" customWidth="1"/>
    <col min="8" max="8" width="35" customWidth="1"/>
  </cols>
  <sheetData>
    <row r="1" ht="18.75" spans="1:6">
      <c r="A1" s="46" t="s">
        <v>206</v>
      </c>
      <c r="B1" s="47"/>
      <c r="C1" s="47"/>
      <c r="D1" s="47"/>
      <c r="E1" s="47"/>
      <c r="F1" s="47"/>
    </row>
    <row r="2" ht="22.5" spans="1:8">
      <c r="A2" s="48" t="s">
        <v>207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208</v>
      </c>
      <c r="B4" s="54" t="s">
        <v>209</v>
      </c>
      <c r="C4" s="55" t="s">
        <v>210</v>
      </c>
      <c r="D4" s="55"/>
      <c r="E4" s="56" t="s">
        <v>211</v>
      </c>
      <c r="F4" s="10" t="s">
        <v>212</v>
      </c>
      <c r="G4" s="56" t="s">
        <v>213</v>
      </c>
      <c r="H4" s="56" t="s">
        <v>214</v>
      </c>
    </row>
    <row r="5" ht="21" customHeight="1" spans="1:8">
      <c r="A5" s="53"/>
      <c r="B5" s="54"/>
      <c r="C5" s="10" t="s">
        <v>215</v>
      </c>
      <c r="D5" s="10" t="s">
        <v>216</v>
      </c>
      <c r="E5" s="56"/>
      <c r="F5" s="10"/>
      <c r="G5" s="56"/>
      <c r="H5" s="56"/>
    </row>
    <row r="6" ht="27.75" customHeight="1" spans="1:8">
      <c r="A6" s="57" t="s">
        <v>205</v>
      </c>
      <c r="B6" s="58">
        <v>571.96</v>
      </c>
      <c r="C6" s="58">
        <v>571.96</v>
      </c>
      <c r="D6" s="58"/>
      <c r="E6" s="59"/>
      <c r="F6" s="60"/>
      <c r="G6" s="61" t="s">
        <v>217</v>
      </c>
      <c r="H6" s="60" t="s">
        <v>217</v>
      </c>
    </row>
    <row r="7" ht="31" customHeight="1" spans="1:8">
      <c r="A7" s="62" t="s">
        <v>218</v>
      </c>
      <c r="B7" s="58">
        <v>42.18</v>
      </c>
      <c r="C7" s="58">
        <v>42.18</v>
      </c>
      <c r="D7" s="58"/>
      <c r="E7" s="31" t="s">
        <v>132</v>
      </c>
      <c r="F7" s="57" t="s">
        <v>219</v>
      </c>
      <c r="G7" s="61" t="s">
        <v>220</v>
      </c>
      <c r="H7" s="57" t="s">
        <v>221</v>
      </c>
    </row>
    <row r="8" ht="31" customHeight="1" spans="1:8">
      <c r="A8" s="62" t="s">
        <v>222</v>
      </c>
      <c r="B8" s="58">
        <v>42.18</v>
      </c>
      <c r="C8" s="58">
        <v>42.18</v>
      </c>
      <c r="D8" s="58"/>
      <c r="E8" s="31" t="s">
        <v>132</v>
      </c>
      <c r="F8" s="57" t="s">
        <v>219</v>
      </c>
      <c r="G8" s="62" t="s">
        <v>222</v>
      </c>
      <c r="H8" s="57" t="s">
        <v>221</v>
      </c>
    </row>
    <row r="9" ht="31" customHeight="1" spans="1:8">
      <c r="A9" s="62" t="s">
        <v>222</v>
      </c>
      <c r="B9" s="58">
        <v>17.82</v>
      </c>
      <c r="C9" s="58">
        <v>17.82</v>
      </c>
      <c r="D9" s="58"/>
      <c r="E9" s="31" t="s">
        <v>132</v>
      </c>
      <c r="F9" s="57" t="s">
        <v>219</v>
      </c>
      <c r="G9" s="62" t="s">
        <v>222</v>
      </c>
      <c r="H9" s="57" t="s">
        <v>221</v>
      </c>
    </row>
    <row r="10" ht="31" customHeight="1" spans="1:8">
      <c r="A10" s="62" t="s">
        <v>223</v>
      </c>
      <c r="B10" s="58">
        <v>1.23</v>
      </c>
      <c r="C10" s="58">
        <v>1.23</v>
      </c>
      <c r="D10" s="58"/>
      <c r="E10" s="31" t="s">
        <v>109</v>
      </c>
      <c r="F10" s="57" t="s">
        <v>224</v>
      </c>
      <c r="G10" s="57" t="s">
        <v>225</v>
      </c>
      <c r="H10" s="57" t="s">
        <v>226</v>
      </c>
    </row>
    <row r="11" ht="63" customHeight="1" spans="1:8">
      <c r="A11" s="62" t="s">
        <v>227</v>
      </c>
      <c r="B11" s="58">
        <v>4.4</v>
      </c>
      <c r="C11" s="58">
        <v>4.4</v>
      </c>
      <c r="D11" s="58"/>
      <c r="E11" s="31" t="s">
        <v>132</v>
      </c>
      <c r="F11" s="57" t="s">
        <v>219</v>
      </c>
      <c r="G11" s="57" t="s">
        <v>228</v>
      </c>
      <c r="H11" s="57" t="s">
        <v>229</v>
      </c>
    </row>
    <row r="12" ht="31" customHeight="1" spans="1:8">
      <c r="A12" s="62" t="s">
        <v>230</v>
      </c>
      <c r="B12" s="58">
        <v>6</v>
      </c>
      <c r="C12" s="58">
        <v>6</v>
      </c>
      <c r="D12" s="58"/>
      <c r="E12" s="31" t="s">
        <v>132</v>
      </c>
      <c r="F12" s="57" t="s">
        <v>219</v>
      </c>
      <c r="G12" s="57" t="s">
        <v>231</v>
      </c>
      <c r="H12" s="57" t="s">
        <v>232</v>
      </c>
    </row>
    <row r="13" ht="31" customHeight="1" spans="1:8">
      <c r="A13" s="62" t="s">
        <v>233</v>
      </c>
      <c r="B13" s="58">
        <v>9.1</v>
      </c>
      <c r="C13" s="58">
        <v>9.1</v>
      </c>
      <c r="D13" s="58"/>
      <c r="E13" s="31" t="s">
        <v>132</v>
      </c>
      <c r="F13" s="57" t="s">
        <v>219</v>
      </c>
      <c r="G13" s="57" t="s">
        <v>234</v>
      </c>
      <c r="H13" s="57" t="s">
        <v>235</v>
      </c>
    </row>
    <row r="14" ht="31" customHeight="1" spans="1:8">
      <c r="A14" s="62" t="s">
        <v>236</v>
      </c>
      <c r="B14" s="58">
        <v>15.73</v>
      </c>
      <c r="C14" s="58">
        <v>15.73</v>
      </c>
      <c r="D14" s="58"/>
      <c r="E14" s="31" t="s">
        <v>109</v>
      </c>
      <c r="F14" s="57" t="s">
        <v>224</v>
      </c>
      <c r="G14" s="57" t="s">
        <v>237</v>
      </c>
      <c r="H14" s="57" t="s">
        <v>238</v>
      </c>
    </row>
    <row r="15" ht="50" customHeight="1" spans="1:8">
      <c r="A15" s="62" t="s">
        <v>239</v>
      </c>
      <c r="B15" s="58">
        <v>5</v>
      </c>
      <c r="C15" s="58">
        <v>5</v>
      </c>
      <c r="D15" s="58"/>
      <c r="E15" s="31" t="s">
        <v>132</v>
      </c>
      <c r="F15" s="57" t="s">
        <v>219</v>
      </c>
      <c r="G15" s="57" t="s">
        <v>240</v>
      </c>
      <c r="H15" s="57" t="s">
        <v>229</v>
      </c>
    </row>
    <row r="16" ht="36" customHeight="1" spans="1:8">
      <c r="A16" s="62" t="s">
        <v>241</v>
      </c>
      <c r="B16" s="58">
        <v>12</v>
      </c>
      <c r="C16" s="58">
        <v>12</v>
      </c>
      <c r="D16" s="58"/>
      <c r="E16" s="31" t="s">
        <v>132</v>
      </c>
      <c r="F16" s="57" t="s">
        <v>219</v>
      </c>
      <c r="G16" s="57" t="s">
        <v>242</v>
      </c>
      <c r="H16" s="60" t="s">
        <v>243</v>
      </c>
    </row>
    <row r="17" ht="27.75" customHeight="1" spans="1:8">
      <c r="A17" s="62" t="s">
        <v>244</v>
      </c>
      <c r="B17" s="58">
        <v>1.8</v>
      </c>
      <c r="C17" s="58">
        <v>1.8</v>
      </c>
      <c r="D17" s="58"/>
      <c r="E17" s="31" t="s">
        <v>132</v>
      </c>
      <c r="F17" s="57" t="s">
        <v>219</v>
      </c>
      <c r="G17" s="57" t="s">
        <v>245</v>
      </c>
      <c r="H17" s="57" t="s">
        <v>246</v>
      </c>
    </row>
    <row r="18" ht="27.75" customHeight="1" spans="1:8">
      <c r="A18" s="62" t="s">
        <v>247</v>
      </c>
      <c r="B18" s="58">
        <v>5</v>
      </c>
      <c r="C18" s="58">
        <v>5</v>
      </c>
      <c r="D18" s="58"/>
      <c r="E18" s="31" t="s">
        <v>109</v>
      </c>
      <c r="F18" s="57" t="s">
        <v>224</v>
      </c>
      <c r="G18" s="57" t="s">
        <v>248</v>
      </c>
      <c r="H18" s="57" t="s">
        <v>249</v>
      </c>
    </row>
    <row r="19" ht="38" customHeight="1" spans="1:8">
      <c r="A19" s="62" t="s">
        <v>250</v>
      </c>
      <c r="B19" s="58">
        <v>4</v>
      </c>
      <c r="C19" s="58">
        <v>4</v>
      </c>
      <c r="D19" s="58"/>
      <c r="E19" s="31" t="s">
        <v>109</v>
      </c>
      <c r="F19" s="57" t="s">
        <v>224</v>
      </c>
      <c r="G19" s="57" t="s">
        <v>251</v>
      </c>
      <c r="H19" s="57" t="s">
        <v>238</v>
      </c>
    </row>
    <row r="20" ht="34" customHeight="1" spans="1:8">
      <c r="A20" s="62" t="s">
        <v>252</v>
      </c>
      <c r="B20" s="58">
        <v>15</v>
      </c>
      <c r="C20" s="58">
        <v>15</v>
      </c>
      <c r="D20" s="58"/>
      <c r="E20" s="31" t="s">
        <v>109</v>
      </c>
      <c r="F20" s="57" t="s">
        <v>224</v>
      </c>
      <c r="G20" s="57" t="s">
        <v>253</v>
      </c>
      <c r="H20" s="57" t="s">
        <v>254</v>
      </c>
    </row>
    <row r="21" ht="33" customHeight="1" spans="1:8">
      <c r="A21" s="62" t="s">
        <v>255</v>
      </c>
      <c r="B21" s="58">
        <v>8.5</v>
      </c>
      <c r="C21" s="58">
        <v>8.5</v>
      </c>
      <c r="D21" s="58"/>
      <c r="E21" s="31" t="s">
        <v>132</v>
      </c>
      <c r="F21" s="57" t="s">
        <v>219</v>
      </c>
      <c r="G21" s="57" t="s">
        <v>256</v>
      </c>
      <c r="H21" s="57" t="s">
        <v>246</v>
      </c>
    </row>
    <row r="22" ht="39" customHeight="1" spans="1:8">
      <c r="A22" s="62" t="s">
        <v>257</v>
      </c>
      <c r="B22" s="58">
        <v>8.13</v>
      </c>
      <c r="C22" s="58">
        <v>8.13</v>
      </c>
      <c r="D22" s="58"/>
      <c r="E22" s="31" t="s">
        <v>109</v>
      </c>
      <c r="F22" s="57" t="s">
        <v>224</v>
      </c>
      <c r="G22" s="62" t="s">
        <v>257</v>
      </c>
      <c r="H22" s="57" t="s">
        <v>258</v>
      </c>
    </row>
    <row r="23" ht="27.75" customHeight="1" spans="1:8">
      <c r="A23" s="62" t="s">
        <v>259</v>
      </c>
      <c r="B23" s="58">
        <v>25.32</v>
      </c>
      <c r="C23" s="58">
        <v>25.32</v>
      </c>
      <c r="D23" s="58"/>
      <c r="E23" s="31" t="s">
        <v>109</v>
      </c>
      <c r="F23" s="57" t="s">
        <v>224</v>
      </c>
      <c r="G23" s="61" t="s">
        <v>260</v>
      </c>
      <c r="H23" s="57" t="s">
        <v>261</v>
      </c>
    </row>
    <row r="24" ht="27.75" customHeight="1" spans="1:8">
      <c r="A24" s="62" t="s">
        <v>262</v>
      </c>
      <c r="B24" s="58">
        <v>15.35</v>
      </c>
      <c r="C24" s="58">
        <v>15.35</v>
      </c>
      <c r="D24" s="58"/>
      <c r="E24" s="31" t="s">
        <v>109</v>
      </c>
      <c r="F24" s="57" t="s">
        <v>224</v>
      </c>
      <c r="G24" s="61" t="s">
        <v>263</v>
      </c>
      <c r="H24" s="57" t="s">
        <v>261</v>
      </c>
    </row>
    <row r="25" ht="27.75" customHeight="1" spans="1:8">
      <c r="A25" s="62" t="s">
        <v>264</v>
      </c>
      <c r="B25" s="58">
        <v>5</v>
      </c>
      <c r="C25" s="58">
        <v>5</v>
      </c>
      <c r="D25" s="58"/>
      <c r="E25" s="31" t="s">
        <v>109</v>
      </c>
      <c r="F25" s="57" t="s">
        <v>224</v>
      </c>
      <c r="G25" s="61" t="s">
        <v>265</v>
      </c>
      <c r="H25" s="57" t="s">
        <v>261</v>
      </c>
    </row>
    <row r="26" ht="27.75" customHeight="1" spans="1:8">
      <c r="A26" s="62" t="s">
        <v>266</v>
      </c>
      <c r="B26" s="58">
        <v>63.76</v>
      </c>
      <c r="C26" s="58">
        <v>63.76</v>
      </c>
      <c r="D26" s="58"/>
      <c r="E26" s="31" t="s">
        <v>109</v>
      </c>
      <c r="F26" s="57" t="s">
        <v>224</v>
      </c>
      <c r="G26" s="61" t="s">
        <v>267</v>
      </c>
      <c r="H26" s="57" t="s">
        <v>261</v>
      </c>
    </row>
    <row r="27" ht="27.75" customHeight="1" spans="1:8">
      <c r="A27" s="62" t="s">
        <v>268</v>
      </c>
      <c r="B27" s="58">
        <v>10</v>
      </c>
      <c r="C27" s="58">
        <v>10</v>
      </c>
      <c r="D27" s="58"/>
      <c r="E27" s="31" t="s">
        <v>109</v>
      </c>
      <c r="F27" s="57" t="s">
        <v>224</v>
      </c>
      <c r="G27" s="61" t="s">
        <v>269</v>
      </c>
      <c r="H27" s="57" t="s">
        <v>261</v>
      </c>
    </row>
    <row r="28" ht="37" customHeight="1" spans="1:8">
      <c r="A28" s="62" t="s">
        <v>270</v>
      </c>
      <c r="B28" s="58">
        <v>41</v>
      </c>
      <c r="C28" s="58">
        <v>41</v>
      </c>
      <c r="D28" s="58"/>
      <c r="E28" s="31" t="s">
        <v>132</v>
      </c>
      <c r="F28" s="57" t="s">
        <v>219</v>
      </c>
      <c r="G28" s="61" t="s">
        <v>271</v>
      </c>
      <c r="H28" s="57" t="s">
        <v>261</v>
      </c>
    </row>
    <row r="29" ht="27.75" customHeight="1" spans="1:8">
      <c r="A29" s="62" t="s">
        <v>272</v>
      </c>
      <c r="B29" s="58">
        <v>1.5</v>
      </c>
      <c r="C29" s="58">
        <v>1.5</v>
      </c>
      <c r="D29" s="58"/>
      <c r="E29" s="31" t="s">
        <v>109</v>
      </c>
      <c r="F29" s="57" t="s">
        <v>224</v>
      </c>
      <c r="G29" s="61" t="s">
        <v>273</v>
      </c>
      <c r="H29" s="57" t="s">
        <v>261</v>
      </c>
    </row>
    <row r="30" ht="27.75" customHeight="1" spans="1:8">
      <c r="A30" s="62" t="s">
        <v>274</v>
      </c>
      <c r="B30" s="58">
        <v>2.78</v>
      </c>
      <c r="C30" s="58">
        <v>2.78</v>
      </c>
      <c r="D30" s="58"/>
      <c r="E30" s="31" t="s">
        <v>132</v>
      </c>
      <c r="F30" s="57" t="s">
        <v>219</v>
      </c>
      <c r="G30" s="61" t="s">
        <v>275</v>
      </c>
      <c r="H30" s="57" t="s">
        <v>261</v>
      </c>
    </row>
    <row r="31" ht="27.75" customHeight="1" spans="1:8">
      <c r="A31" s="62" t="s">
        <v>276</v>
      </c>
      <c r="B31" s="58">
        <v>2.07</v>
      </c>
      <c r="C31" s="58">
        <v>2.07</v>
      </c>
      <c r="D31" s="58"/>
      <c r="E31" s="31" t="s">
        <v>124</v>
      </c>
      <c r="F31" s="57" t="s">
        <v>277</v>
      </c>
      <c r="G31" s="61" t="s">
        <v>278</v>
      </c>
      <c r="H31" s="57" t="s">
        <v>261</v>
      </c>
    </row>
    <row r="32" ht="36" customHeight="1" spans="1:8">
      <c r="A32" s="62" t="s">
        <v>279</v>
      </c>
      <c r="B32" s="58">
        <v>75.86</v>
      </c>
      <c r="C32" s="58">
        <v>75.86</v>
      </c>
      <c r="D32" s="58"/>
      <c r="E32" s="59" t="s">
        <v>280</v>
      </c>
      <c r="F32" s="60" t="s">
        <v>281</v>
      </c>
      <c r="G32" s="61" t="s">
        <v>282</v>
      </c>
      <c r="H32" s="57" t="s">
        <v>261</v>
      </c>
    </row>
    <row r="33" ht="36" customHeight="1" spans="1:8">
      <c r="A33" s="62" t="s">
        <v>283</v>
      </c>
      <c r="B33" s="58">
        <v>52.5</v>
      </c>
      <c r="C33" s="58">
        <v>52.5</v>
      </c>
      <c r="D33" s="58"/>
      <c r="E33" s="59" t="s">
        <v>280</v>
      </c>
      <c r="F33" s="60" t="s">
        <v>281</v>
      </c>
      <c r="G33" s="61" t="s">
        <v>284</v>
      </c>
      <c r="H33" s="57" t="s">
        <v>261</v>
      </c>
    </row>
    <row r="34" ht="36" customHeight="1" spans="1:8">
      <c r="A34" s="62" t="s">
        <v>285</v>
      </c>
      <c r="B34" s="58">
        <v>5.69</v>
      </c>
      <c r="C34" s="58">
        <v>5.69</v>
      </c>
      <c r="D34" s="58"/>
      <c r="E34" s="59" t="s">
        <v>280</v>
      </c>
      <c r="F34" s="60" t="s">
        <v>281</v>
      </c>
      <c r="G34" s="61" t="s">
        <v>286</v>
      </c>
      <c r="H34" s="57" t="s">
        <v>261</v>
      </c>
    </row>
    <row r="35" ht="27.75" customHeight="1" spans="1:8">
      <c r="A35" s="62" t="s">
        <v>287</v>
      </c>
      <c r="B35" s="58">
        <v>21</v>
      </c>
      <c r="C35" s="58">
        <v>21</v>
      </c>
      <c r="D35" s="58"/>
      <c r="E35" s="31" t="s">
        <v>109</v>
      </c>
      <c r="F35" s="57" t="s">
        <v>224</v>
      </c>
      <c r="G35" s="61" t="s">
        <v>288</v>
      </c>
      <c r="H35" s="57" t="s">
        <v>261</v>
      </c>
    </row>
    <row r="36" ht="33" customHeight="1" spans="1:8">
      <c r="A36" s="62" t="s">
        <v>287</v>
      </c>
      <c r="B36" s="58">
        <v>49</v>
      </c>
      <c r="C36" s="58">
        <v>49</v>
      </c>
      <c r="D36" s="58"/>
      <c r="E36" s="31" t="s">
        <v>132</v>
      </c>
      <c r="F36" s="57" t="s">
        <v>219</v>
      </c>
      <c r="G36" s="61" t="s">
        <v>288</v>
      </c>
      <c r="H36" s="57" t="s">
        <v>261</v>
      </c>
    </row>
    <row r="37" ht="33" customHeight="1" spans="1:8">
      <c r="A37" s="62" t="s">
        <v>289</v>
      </c>
      <c r="B37" s="58">
        <v>2.16</v>
      </c>
      <c r="C37" s="58">
        <v>2.16</v>
      </c>
      <c r="D37" s="58"/>
      <c r="E37" s="31" t="s">
        <v>109</v>
      </c>
      <c r="F37" s="57" t="s">
        <v>224</v>
      </c>
      <c r="G37" s="61" t="s">
        <v>290</v>
      </c>
      <c r="H37" s="57" t="s">
        <v>261</v>
      </c>
    </row>
    <row r="38" ht="33" customHeight="1" spans="1:8">
      <c r="A38" s="62" t="s">
        <v>291</v>
      </c>
      <c r="B38" s="58">
        <v>0.9</v>
      </c>
      <c r="C38" s="58">
        <v>0.9</v>
      </c>
      <c r="D38" s="58"/>
      <c r="E38" s="31" t="s">
        <v>109</v>
      </c>
      <c r="F38" s="57" t="s">
        <v>224</v>
      </c>
      <c r="G38" s="61" t="s">
        <v>292</v>
      </c>
      <c r="H38" s="57" t="s">
        <v>261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6" sqref="A16:D16"/>
    </sheetView>
  </sheetViews>
  <sheetFormatPr defaultColWidth="9" defaultRowHeight="14.25"/>
  <cols>
    <col min="1" max="1" width="29.375" customWidth="1"/>
    <col min="2" max="4" width="8.75" customWidth="1"/>
  </cols>
  <sheetData>
    <row r="1" ht="31.5" customHeight="1" spans="1:14">
      <c r="A1" s="1" t="s">
        <v>293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295</v>
      </c>
      <c r="B4" s="31" t="s">
        <v>296</v>
      </c>
      <c r="C4" s="31" t="s">
        <v>297</v>
      </c>
      <c r="D4" s="31" t="s">
        <v>298</v>
      </c>
      <c r="E4" s="8" t="s">
        <v>299</v>
      </c>
      <c r="F4" s="8"/>
      <c r="G4" s="8"/>
      <c r="H4" s="8"/>
      <c r="I4" s="8"/>
      <c r="J4" s="8"/>
      <c r="K4" s="8"/>
      <c r="L4" s="8"/>
      <c r="M4" s="8"/>
      <c r="N4" s="41" t="s">
        <v>300</v>
      </c>
    </row>
    <row r="5" ht="37.5" customHeight="1" spans="1:14">
      <c r="A5" s="9"/>
      <c r="B5" s="31"/>
      <c r="C5" s="31"/>
      <c r="D5" s="31"/>
      <c r="E5" s="10" t="s">
        <v>301</v>
      </c>
      <c r="F5" s="8" t="s">
        <v>41</v>
      </c>
      <c r="G5" s="8"/>
      <c r="H5" s="8"/>
      <c r="I5" s="8"/>
      <c r="J5" s="42"/>
      <c r="K5" s="42"/>
      <c r="L5" s="23" t="s">
        <v>302</v>
      </c>
      <c r="M5" s="23" t="s">
        <v>303</v>
      </c>
      <c r="N5" s="43"/>
    </row>
    <row r="6" ht="78.75" customHeight="1" spans="1:14">
      <c r="A6" s="13"/>
      <c r="B6" s="31"/>
      <c r="C6" s="31"/>
      <c r="D6" s="31"/>
      <c r="E6" s="10"/>
      <c r="F6" s="14" t="s">
        <v>304</v>
      </c>
      <c r="G6" s="10" t="s">
        <v>305</v>
      </c>
      <c r="H6" s="10" t="s">
        <v>306</v>
      </c>
      <c r="I6" s="10" t="s">
        <v>307</v>
      </c>
      <c r="J6" s="10" t="s">
        <v>308</v>
      </c>
      <c r="K6" s="24" t="s">
        <v>309</v>
      </c>
      <c r="L6" s="25"/>
      <c r="M6" s="25"/>
      <c r="N6" s="44"/>
    </row>
    <row r="7" ht="24" customHeight="1" spans="1:14">
      <c r="A7" s="32" t="s">
        <v>310</v>
      </c>
      <c r="B7" s="33"/>
      <c r="C7" s="33"/>
      <c r="D7" s="33"/>
      <c r="E7" s="34">
        <v>25.32</v>
      </c>
      <c r="F7" s="34">
        <v>25.32</v>
      </c>
      <c r="G7" s="34">
        <v>25.32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311</v>
      </c>
      <c r="B8" s="35"/>
      <c r="C8" s="36"/>
      <c r="D8" s="36"/>
      <c r="E8" s="34">
        <v>0.25</v>
      </c>
      <c r="F8" s="34">
        <v>0.25</v>
      </c>
      <c r="G8" s="34">
        <v>0.25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312</v>
      </c>
      <c r="B9" s="35"/>
      <c r="C9" s="36"/>
      <c r="D9" s="36"/>
      <c r="E9" s="34">
        <v>6.3</v>
      </c>
      <c r="F9" s="34">
        <v>6.3</v>
      </c>
      <c r="G9" s="34">
        <v>6.3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313</v>
      </c>
      <c r="B10" s="35"/>
      <c r="C10" s="36"/>
      <c r="D10" s="36"/>
      <c r="E10" s="34">
        <v>0.5</v>
      </c>
      <c r="F10" s="34">
        <v>0.5</v>
      </c>
      <c r="G10" s="34">
        <v>0.5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2" t="s">
        <v>314</v>
      </c>
      <c r="B11" s="35"/>
      <c r="C11" s="36"/>
      <c r="D11" s="36"/>
      <c r="E11" s="34">
        <v>0.25</v>
      </c>
      <c r="F11" s="34">
        <v>0.25</v>
      </c>
      <c r="G11" s="34">
        <v>0.25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2" t="s">
        <v>315</v>
      </c>
      <c r="B12" s="35"/>
      <c r="C12" s="36"/>
      <c r="D12" s="36"/>
      <c r="E12" s="34">
        <v>1</v>
      </c>
      <c r="F12" s="34">
        <v>1</v>
      </c>
      <c r="G12" s="34">
        <v>1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2" t="s">
        <v>311</v>
      </c>
      <c r="B13" s="35"/>
      <c r="C13" s="36"/>
      <c r="D13" s="36"/>
      <c r="E13" s="34">
        <v>2.5</v>
      </c>
      <c r="F13" s="34">
        <v>2.5</v>
      </c>
      <c r="G13" s="34">
        <v>2.5</v>
      </c>
      <c r="H13" s="37"/>
      <c r="I13" s="37"/>
      <c r="J13" s="37"/>
      <c r="K13" s="37"/>
      <c r="L13" s="37"/>
      <c r="M13" s="37"/>
      <c r="N13" s="36"/>
    </row>
    <row r="14" ht="24" customHeight="1" spans="1:14">
      <c r="A14" s="32" t="s">
        <v>316</v>
      </c>
      <c r="B14" s="35"/>
      <c r="C14" s="36"/>
      <c r="D14" s="36"/>
      <c r="E14" s="34">
        <v>2.5</v>
      </c>
      <c r="F14" s="34">
        <v>2.5</v>
      </c>
      <c r="G14" s="34">
        <v>2.5</v>
      </c>
      <c r="H14" s="37"/>
      <c r="I14" s="37"/>
      <c r="J14" s="37"/>
      <c r="K14" s="37"/>
      <c r="L14" s="37"/>
      <c r="M14" s="37"/>
      <c r="N14" s="36"/>
    </row>
    <row r="15" ht="24" customHeight="1" spans="1:14">
      <c r="A15" s="32" t="s">
        <v>317</v>
      </c>
      <c r="B15" s="35"/>
      <c r="C15" s="36"/>
      <c r="D15" s="36"/>
      <c r="E15" s="34">
        <v>5</v>
      </c>
      <c r="F15" s="34">
        <v>5</v>
      </c>
      <c r="G15" s="34">
        <v>5</v>
      </c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205</v>
      </c>
      <c r="B16" s="38"/>
      <c r="C16" s="38"/>
      <c r="D16" s="18"/>
      <c r="E16" s="39">
        <v>43.62</v>
      </c>
      <c r="F16" s="39">
        <v>43.62</v>
      </c>
      <c r="G16" s="39">
        <v>43.62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7" sqref="H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320</v>
      </c>
      <c r="B4" s="7" t="s">
        <v>321</v>
      </c>
      <c r="C4" s="8" t="s">
        <v>299</v>
      </c>
      <c r="D4" s="8"/>
      <c r="E4" s="8"/>
      <c r="F4" s="8"/>
      <c r="G4" s="8"/>
      <c r="H4" s="8"/>
      <c r="I4" s="8"/>
      <c r="J4" s="8"/>
      <c r="K4" s="8"/>
      <c r="L4" s="7" t="s">
        <v>141</v>
      </c>
    </row>
    <row r="5" ht="25.5" customHeight="1" spans="1:12">
      <c r="A5" s="9"/>
      <c r="B5" s="9"/>
      <c r="C5" s="10" t="s">
        <v>301</v>
      </c>
      <c r="D5" s="11" t="s">
        <v>322</v>
      </c>
      <c r="E5" s="12"/>
      <c r="F5" s="12"/>
      <c r="G5" s="12"/>
      <c r="H5" s="12"/>
      <c r="I5" s="22"/>
      <c r="J5" s="23" t="s">
        <v>302</v>
      </c>
      <c r="K5" s="23" t="s">
        <v>303</v>
      </c>
      <c r="L5" s="9"/>
    </row>
    <row r="6" ht="81" customHeight="1" spans="1:12">
      <c r="A6" s="13"/>
      <c r="B6" s="13"/>
      <c r="C6" s="10"/>
      <c r="D6" s="14" t="s">
        <v>304</v>
      </c>
      <c r="E6" s="10" t="s">
        <v>305</v>
      </c>
      <c r="F6" s="10" t="s">
        <v>306</v>
      </c>
      <c r="G6" s="10" t="s">
        <v>307</v>
      </c>
      <c r="H6" s="10" t="s">
        <v>308</v>
      </c>
      <c r="I6" s="24" t="s">
        <v>323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2021-05-21T02:40:44Z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FA0CDF7576A64575B421D9BFF9ECC59A</vt:lpwstr>
  </property>
</Properties>
</file>