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1000" firstSheet="3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<sst xmlns="http://schemas.openxmlformats.org/spreadsheetml/2006/main" count="408" uniqueCount="249">
  <si>
    <t>表1</t>
  </si>
  <si>
    <t>孝义市大孝堡镇人民政府2021年部门收支总表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</si>
  <si>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</si>
  <si>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</si>
  <si>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</si>
  <si>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</si>
  <si>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</si>
  <si>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</si>
  <si>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</si>
  <si>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</si>
  <si>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</si>
  <si>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</si>
  <si>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</si>
  <si>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</si>
  <si>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</si>
  <si>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</si>
  <si>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</si>
  <si>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</si>
  <si>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</si>
  <si>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</si>
  <si>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</si>
  <si>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</si>
  <si>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</si>
  <si>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</si>
  <si>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</si>
  <si>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</si>
  <si>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</si>
  <si>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</si>
  <si>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</si>
  <si>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</si>
  <si>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</si>
  <si>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</si>
  <si>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</si>
  <si>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</si>
  <si>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</si>
  <si>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</si>
  <si>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</si>
  <si>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</si>
  <si>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</si>
  <si>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</si>
  <si>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</si>
  <si>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</si>
  <si>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</si>
  <si>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</si>
  <si>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</si>
  <si>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</si>
  <si>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</si>
  <si>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</si>
  <si>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</si>
  <si>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</si>
  <si>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</si>
  <si>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208</t>
  </si>
  <si>
    <t>社会保障和就业支出</t>
  </si>
  <si>
    <t xml:space="preserve">  行政事业单位离退休</t>
  </si>
  <si>
    <t>行政单位离退休</t>
  </si>
  <si>
    <t>事业单位离退休</t>
  </si>
  <si>
    <t xml:space="preserve">    机关事业单位基本养老保险缴费支出</t>
  </si>
  <si>
    <t xml:space="preserve">  残疾人事业</t>
  </si>
  <si>
    <t xml:space="preserve">    其他残疾人生活和护理补贴</t>
  </si>
  <si>
    <t>卫生健康支出</t>
  </si>
  <si>
    <t xml:space="preserve">  计划生育事务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</si>
  <si>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</si>
  <si>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</si>
  <si>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</si>
  <si>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</si>
  <si>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</si>
  <si>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</si>
  <si>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</si>
  <si>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</si>
  <si>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</si>
  <si>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</si>
  <si>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</si>
  <si>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</si>
  <si>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</si>
  <si>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</si>
  <si>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</si>
  <si>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</si>
  <si>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</si>
  <si>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</si>
  <si>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      计</t>
  </si>
  <si>
    <t>表3</t>
  </si>
  <si>
    <t>孝义市大孝堡镇人民政府2021年部门支出总表</t>
  </si>
  <si>
    <t>基本支出</t>
  </si>
  <si>
    <t>项目支出</t>
  </si>
  <si>
    <t>表4</t>
  </si>
  <si>
    <t>孝义市大孝堡镇人民政府2021年财政拨款收支总表</t>
  </si>
  <si>
    <t>小计</t>
  </si>
  <si>
    <t>政府性基金预算</t>
  </si>
  <si>
    <t>十五、资源勘探信息等支出</t>
  </si>
  <si>
    <t>表5</t>
  </si>
  <si>
    <t>孝义市大孝堡镇人民政府2021年一般公共预算支出表</t>
  </si>
  <si>
    <t>2020年预算数</t>
  </si>
  <si>
    <t>2021年预算数</t>
  </si>
  <si>
    <t>2021年预算数比2020年预算数增减%</t>
  </si>
  <si>
    <t>合计</t>
  </si>
  <si>
    <t>政府办公厅及相关机构事务</t>
  </si>
  <si>
    <t>行政运行</t>
  </si>
  <si>
    <t>事业运行</t>
  </si>
  <si>
    <t>组织事务</t>
  </si>
  <si>
    <t>一般行政管理事务</t>
  </si>
  <si>
    <t>国防支出</t>
  </si>
  <si>
    <t>其他国防支出</t>
  </si>
  <si>
    <t>行政事业单位离退休</t>
  </si>
  <si>
    <t>机关事业单位基本养老保险缴费支出</t>
  </si>
  <si>
    <t>机关事业单位职业年金缴     费支出</t>
  </si>
  <si>
    <t>社会福利</t>
  </si>
  <si>
    <t>老年福利</t>
  </si>
  <si>
    <t>残疾人事业</t>
  </si>
  <si>
    <t>残疾人生活和护理补贴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</si>
  <si>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</si>
  <si>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</si>
  <si>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</si>
  <si>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</si>
  <si>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</si>
  <si>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公务员医疗补助</t>
  </si>
  <si>
    <t>城乡社区公共设施</t>
  </si>
  <si>
    <t>其他城乡社区公共设施支出</t>
  </si>
  <si>
    <t>农村综合改革</t>
  </si>
  <si>
    <t>对村民委员会和党支部
的补助</t>
  </si>
  <si>
    <t>住房改革支出</t>
  </si>
  <si>
    <t>住房公积金</t>
  </si>
  <si>
    <t>合     计</t>
  </si>
  <si>
    <t>表6</t>
  </si>
  <si>
    <t>孝义市大孝堡镇人民政府2021年一般公共预算基本支出经济科目表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</si>
  <si>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</si>
  <si>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</si>
  <si>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</si>
  <si>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</si>
  <si>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</si>
  <si>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</si>
  <si>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</si>
  <si>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</si>
  <si>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</si>
  <si>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</si>
  <si>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</si>
  <si>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</si>
  <si>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</si>
  <si>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</si>
  <si>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</si>
  <si>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</si>
  <si>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</si>
  <si>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</si>
  <si>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</si>
  <si>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</si>
  <si>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</si>
  <si>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</si>
  <si>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</si>
  <si>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</si>
  <si>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</si>
  <si>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</si>
  <si>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</si>
  <si>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</si>
  <si>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</si>
  <si>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</si>
  <si>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</si>
  <si>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</si>
  <si>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</si>
  <si>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</si>
  <si>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</si>
  <si>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</si>
  <si>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</si>
  <si>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</si>
  <si>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</si>
  <si>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</si>
  <si>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</si>
  <si>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</si>
  <si>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</si>
  <si>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</si>
  <si>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</si>
  <si>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</si>
  <si>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</si>
  <si>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</si>
  <si>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</si>
  <si>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</si>
  <si>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</si>
  <si>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</si>
  <si>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</si>
  <si>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</si>
  <si>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孝义市大孝堡镇人民政府2021年一般公共预算“三公”经费支出情况统计表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</si>
  <si>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</si>
  <si>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</si>
  <si>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</si>
  <si>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</si>
  <si>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</si>
  <si>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</si>
  <si>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</si>
  <si>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</si>
  <si>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孝义市大孝堡镇人民政府2021年政府性基金预算支出表</t>
  </si>
  <si>
    <t>2021年预算比2020年预算数增减</t>
  </si>
  <si>
    <t>4001</t>
  </si>
  <si>
    <t>财政拨款收入</t>
  </si>
  <si>
    <t>4001002</t>
  </si>
  <si>
    <t>政府性基金预算财政拨款</t>
  </si>
  <si>
    <t>表9</t>
  </si>
  <si>
    <t>孝义市大孝堡镇人民政府2021年一般公共预算重点项目绩效目标表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</si>
  <si>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</si>
  <si>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</si>
  <si>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</si>
  <si>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</si>
  <si>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</si>
  <si>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</si>
  <si>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</si>
  <si>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</si>
  <si>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</si>
  <si>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</si>
  <si>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退职主干工资</t>
  </si>
  <si>
    <t>完善胜溪新村道路标志建设</t>
  </si>
  <si>
    <t>长黄村冬季取暖节能改造项目</t>
  </si>
  <si>
    <t>工作经费（税收奖补）</t>
  </si>
  <si>
    <t>道路维修（税收奖补）</t>
  </si>
  <si>
    <t>三公经费（税收奖补）</t>
  </si>
  <si>
    <t>五楼庄节制闸电费及值守人员工资2020年</t>
  </si>
  <si>
    <t>五楼庄节制闸电费及值守人员工资2021年</t>
  </si>
  <si>
    <t>孝河三期入文口段值守人员工资</t>
  </si>
  <si>
    <t>已故人员遗属补助</t>
  </si>
  <si>
    <t>胜溪新村农村污水处理站项目</t>
  </si>
  <si>
    <t>张魏村农村污水处理站项目</t>
  </si>
  <si>
    <t>大孝堡村及程家庄非正规垃圾点整治工程</t>
  </si>
  <si>
    <t>汾介路专项整治沿线挡墙工程及门市硬化补助</t>
  </si>
  <si>
    <t>文峪河水质提升应急工程</t>
  </si>
  <si>
    <t>水质提升应急工程</t>
  </si>
  <si>
    <t>文峪河九支灌区冬浇水费</t>
  </si>
  <si>
    <t>巩固提升爱国运动季活动成效奖补资金</t>
  </si>
  <si>
    <t>城乡环境卫生奖补资金</t>
  </si>
  <si>
    <t>大孝堡镇东盘粮污水处理</t>
  </si>
  <si>
    <t>南干渠防护网安装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</si>
  <si>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</si>
  <si>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孝义市×××（单位全称）2021年政府采购预算表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</si>
  <si>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</si>
  <si>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</si>
  <si>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</si>
  <si>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</si>
  <si>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</si>
  <si>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</si>
  <si>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</si>
  <si>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</si>
  <si>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</si>
  <si>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</si>
  <si>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</si>
  <si>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</si>
  <si>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</si>
  <si>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</si>
  <si>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</si>
  <si>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</si>
  <si>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孝义市×××（单位全称）2021年政府购买服务支出预算表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</si>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</sst>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* #,##0.0;* \-#,##0.0;* &quot;&quot;??;@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Protection="1"/>
    <xf numFmtId="17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8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16" sqref="H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1"/>
      <c r="B4" s="111"/>
      <c r="C4" s="111"/>
      <c r="D4" s="111"/>
      <c r="E4" s="111"/>
      <c r="F4" s="111"/>
      <c r="G4" s="111"/>
      <c r="H4" s="79" t="s">
        <v>2</v>
      </c>
    </row>
    <row r="5" ht="24" customHeight="1" spans="1:8">
      <c r="A5" s="129" t="s">
        <v>3</v>
      </c>
      <c r="B5" s="63"/>
      <c r="C5" s="63"/>
      <c r="D5" s="63"/>
      <c r="E5" s="129" t="s">
        <v>4</v>
      </c>
      <c r="F5" s="63"/>
      <c r="G5" s="63"/>
      <c r="H5" s="63"/>
    </row>
    <row r="6" ht="24" customHeight="1" spans="1:8">
      <c r="A6" s="130" t="s">
        <v>5</v>
      </c>
      <c r="B6" s="113" t="s">
        <v>6</v>
      </c>
      <c r="C6" s="126"/>
      <c r="D6" s="114"/>
      <c r="E6" s="121" t="s">
        <v>7</v>
      </c>
      <c r="F6" s="113" t="s">
        <v>6</v>
      </c>
      <c r="G6" s="126"/>
      <c r="H6" s="114"/>
    </row>
    <row r="7" ht="48.75" customHeight="1" spans="1:8">
      <c r="A7" s="116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8" t="s">
        <v>11</v>
      </c>
      <c r="B8" s="95">
        <v>1114.51</v>
      </c>
      <c r="C8" s="95">
        <v>1166.26</v>
      </c>
      <c r="D8" s="95">
        <f>C8/B8*100-100</f>
        <v>4.64329615705556</v>
      </c>
      <c r="E8" s="66" t="s">
        <v>12</v>
      </c>
      <c r="F8" s="95">
        <v>640.94</v>
      </c>
      <c r="G8" s="95">
        <v>668.37</v>
      </c>
      <c r="H8" s="95">
        <f>G8/F8*100-100</f>
        <v>4.27965176147534</v>
      </c>
    </row>
    <row r="9" ht="24" customHeight="1" spans="1:8">
      <c r="A9" s="68" t="s">
        <v>13</v>
      </c>
      <c r="B9" s="68"/>
      <c r="C9" s="95">
        <v>10</v>
      </c>
      <c r="D9" s="73"/>
      <c r="E9" s="66" t="s">
        <v>14</v>
      </c>
      <c r="F9" s="95"/>
      <c r="G9" s="66"/>
      <c r="H9" s="95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95"/>
      <c r="G10" s="66"/>
      <c r="H10" s="95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95"/>
      <c r="G11" s="68"/>
      <c r="H11" s="95"/>
    </row>
    <row r="12" ht="24" customHeight="1" spans="1:8">
      <c r="A12" s="68"/>
      <c r="B12" s="68"/>
      <c r="C12" s="68"/>
      <c r="D12" s="68"/>
      <c r="E12" s="66" t="s">
        <v>19</v>
      </c>
      <c r="F12" s="95"/>
      <c r="G12" s="66"/>
      <c r="H12" s="95"/>
    </row>
    <row r="13" ht="24" customHeight="1" spans="1:8">
      <c r="A13" s="68"/>
      <c r="B13" s="68"/>
      <c r="C13" s="68"/>
      <c r="D13" s="68"/>
      <c r="E13" s="66" t="s">
        <v>20</v>
      </c>
      <c r="F13" s="95"/>
      <c r="G13" s="66"/>
      <c r="H13" s="95"/>
    </row>
    <row r="14" ht="24" customHeight="1" spans="1:8">
      <c r="A14" s="68"/>
      <c r="B14" s="68"/>
      <c r="C14" s="68"/>
      <c r="D14" s="68"/>
      <c r="E14" s="68" t="s">
        <v>21</v>
      </c>
      <c r="F14" s="95"/>
      <c r="G14" s="68"/>
      <c r="H14" s="95"/>
    </row>
    <row r="15" ht="24" customHeight="1" spans="1:8">
      <c r="A15" s="68"/>
      <c r="B15" s="68"/>
      <c r="C15" s="68"/>
      <c r="D15" s="68"/>
      <c r="E15" s="68" t="s">
        <v>22</v>
      </c>
      <c r="F15" s="95">
        <v>106.23</v>
      </c>
      <c r="G15" s="95">
        <v>87.75</v>
      </c>
      <c r="H15" s="95">
        <f>G15/F15*100-100</f>
        <v>-17.3962157582604</v>
      </c>
    </row>
    <row r="16" ht="24" customHeight="1" spans="1:8">
      <c r="A16" s="68"/>
      <c r="B16" s="68"/>
      <c r="C16" s="68"/>
      <c r="D16" s="68"/>
      <c r="E16" s="66" t="s">
        <v>23</v>
      </c>
      <c r="F16" s="95">
        <v>72.75</v>
      </c>
      <c r="G16" s="95">
        <v>41.33</v>
      </c>
      <c r="H16" s="95">
        <f t="shared" ref="H15:H19" si="0">G16/F16*100-100</f>
        <v>-43.1890034364261</v>
      </c>
    </row>
    <row r="17" ht="24" customHeight="1" spans="1:8">
      <c r="A17" s="68"/>
      <c r="B17" s="68"/>
      <c r="C17" s="68"/>
      <c r="D17" s="68"/>
      <c r="E17" s="66" t="s">
        <v>24</v>
      </c>
      <c r="F17" s="127"/>
      <c r="G17" s="127"/>
      <c r="H17" s="68"/>
    </row>
    <row r="18" ht="24" customHeight="1" spans="1:8">
      <c r="A18" s="68"/>
      <c r="B18" s="68"/>
      <c r="C18" s="68"/>
      <c r="D18" s="68"/>
      <c r="E18" s="68" t="s">
        <v>25</v>
      </c>
      <c r="F18" s="95">
        <v>84.45</v>
      </c>
      <c r="G18" s="95">
        <v>164.76</v>
      </c>
      <c r="H18" s="95">
        <f t="shared" si="0"/>
        <v>95.0976909413854</v>
      </c>
    </row>
    <row r="19" ht="24" customHeight="1" spans="1:8">
      <c r="A19" s="68"/>
      <c r="B19" s="68"/>
      <c r="C19" s="68"/>
      <c r="D19" s="68"/>
      <c r="E19" s="68" t="s">
        <v>26</v>
      </c>
      <c r="F19" s="95">
        <v>159.26</v>
      </c>
      <c r="G19" s="95">
        <v>162.06</v>
      </c>
      <c r="H19" s="95">
        <f t="shared" si="0"/>
        <v>1.75813135752858</v>
      </c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95">
        <v>50.88</v>
      </c>
      <c r="G25" s="95">
        <v>51.99</v>
      </c>
      <c r="H25" s="95">
        <f>G25/F25*100-100</f>
        <v>2.1816037735849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68" t="s">
        <v>35</v>
      </c>
      <c r="F28" s="93"/>
      <c r="G28" s="93"/>
      <c r="H28" s="68"/>
    </row>
    <row r="29" ht="24" customHeight="1" spans="1:8">
      <c r="A29" s="63" t="s">
        <v>36</v>
      </c>
      <c r="B29" s="95">
        <f>SUM(B8:B28)</f>
        <v>1114.51</v>
      </c>
      <c r="C29" s="95">
        <f>SUM(C8:C28)</f>
        <v>1176.26</v>
      </c>
      <c r="D29" s="128">
        <f>C29/B29*100-100</f>
        <v>5.54055145310495</v>
      </c>
      <c r="E29" s="63" t="s">
        <v>37</v>
      </c>
      <c r="F29" s="63">
        <f>SUM(F8:F28)</f>
        <v>1114.51</v>
      </c>
      <c r="G29" s="63">
        <f>SUM(G8:G28)</f>
        <v>1176.26</v>
      </c>
      <c r="H29" s="107">
        <f>G29/F29*100-100</f>
        <v>5.54055145310495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12" sqref="C1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228</v>
      </c>
      <c r="B4" s="31" t="s">
        <v>229</v>
      </c>
      <c r="C4" s="31" t="s">
        <v>230</v>
      </c>
      <c r="D4" s="31" t="s">
        <v>231</v>
      </c>
      <c r="E4" s="8" t="s">
        <v>232</v>
      </c>
      <c r="F4" s="8"/>
      <c r="G4" s="8"/>
      <c r="H4" s="8"/>
      <c r="I4" s="8"/>
      <c r="J4" s="8"/>
      <c r="K4" s="8"/>
      <c r="L4" s="8"/>
      <c r="M4" s="8"/>
      <c r="N4" s="40" t="s">
        <v>233</v>
      </c>
    </row>
    <row r="5" ht="37.5" customHeight="1" spans="1:14">
      <c r="A5" s="9"/>
      <c r="B5" s="31"/>
      <c r="C5" s="31"/>
      <c r="D5" s="31"/>
      <c r="E5" s="10" t="s">
        <v>234</v>
      </c>
      <c r="F5" s="8" t="s">
        <v>41</v>
      </c>
      <c r="G5" s="8"/>
      <c r="H5" s="8"/>
      <c r="I5" s="8"/>
      <c r="J5" s="41"/>
      <c r="K5" s="41"/>
      <c r="L5" s="23" t="s">
        <v>235</v>
      </c>
      <c r="M5" s="23" t="s">
        <v>236</v>
      </c>
      <c r="N5" s="42"/>
    </row>
    <row r="6" ht="78.75" customHeight="1" spans="1:14">
      <c r="A6" s="13"/>
      <c r="B6" s="31"/>
      <c r="C6" s="31"/>
      <c r="D6" s="31"/>
      <c r="E6" s="10"/>
      <c r="F6" s="14" t="s">
        <v>237</v>
      </c>
      <c r="G6" s="10" t="s">
        <v>238</v>
      </c>
      <c r="H6" s="10" t="s">
        <v>239</v>
      </c>
      <c r="I6" s="10" t="s">
        <v>240</v>
      </c>
      <c r="J6" s="10" t="s">
        <v>241</v>
      </c>
      <c r="K6" s="24" t="s">
        <v>242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4" sqref="L4:L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245</v>
      </c>
      <c r="B4" s="7" t="s">
        <v>246</v>
      </c>
      <c r="C4" s="8" t="s">
        <v>232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234</v>
      </c>
      <c r="D5" s="11" t="s">
        <v>247</v>
      </c>
      <c r="E5" s="12"/>
      <c r="F5" s="12"/>
      <c r="G5" s="12"/>
      <c r="H5" s="12"/>
      <c r="I5" s="22"/>
      <c r="J5" s="23" t="s">
        <v>235</v>
      </c>
      <c r="K5" s="23" t="s">
        <v>236</v>
      </c>
      <c r="L5" s="9"/>
    </row>
    <row r="6" ht="81" customHeight="1" spans="1:12">
      <c r="A6" s="13"/>
      <c r="B6" s="13"/>
      <c r="C6" s="10"/>
      <c r="D6" s="14" t="s">
        <v>237</v>
      </c>
      <c r="E6" s="10" t="s">
        <v>238</v>
      </c>
      <c r="F6" s="10" t="s">
        <v>239</v>
      </c>
      <c r="G6" s="10" t="s">
        <v>240</v>
      </c>
      <c r="H6" s="10" t="s">
        <v>241</v>
      </c>
      <c r="I6" s="24" t="s">
        <v>248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topLeftCell="A16" workbookViewId="0">
      <selection activeCell="E33" sqref="E33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1"/>
      <c r="E1" s="71"/>
      <c r="F1" s="71"/>
      <c r="G1" s="71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40</v>
      </c>
      <c r="B4" s="63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59" customFormat="1" ht="47.25" customHeight="1" spans="1:7">
      <c r="A5" s="63" t="s">
        <v>45</v>
      </c>
      <c r="B5" s="63" t="s">
        <v>46</v>
      </c>
      <c r="C5" s="123"/>
      <c r="D5" s="122"/>
      <c r="E5" s="122"/>
      <c r="F5" s="122"/>
      <c r="G5" s="123"/>
    </row>
    <row r="6" s="59" customFormat="1" ht="25.5" customHeight="1" spans="1:7">
      <c r="A6" s="117">
        <v>201</v>
      </c>
      <c r="B6" s="65" t="s">
        <v>47</v>
      </c>
      <c r="C6" s="106"/>
      <c r="D6" s="124">
        <v>668.37</v>
      </c>
      <c r="E6" s="73">
        <v>10</v>
      </c>
      <c r="F6" s="73"/>
      <c r="G6" s="73"/>
    </row>
    <row r="7" s="59" customFormat="1" ht="25.5" customHeight="1" spans="1:7">
      <c r="A7" s="117">
        <v>20103</v>
      </c>
      <c r="B7" s="65" t="s">
        <v>48</v>
      </c>
      <c r="C7" s="106">
        <f>D7+E7+F7+G7</f>
        <v>678.37</v>
      </c>
      <c r="D7" s="125">
        <v>668.37</v>
      </c>
      <c r="E7" s="73">
        <v>10</v>
      </c>
      <c r="F7" s="73"/>
      <c r="G7" s="73"/>
    </row>
    <row r="8" s="59" customFormat="1" ht="25.5" customHeight="1" spans="1:7">
      <c r="A8" s="117">
        <v>2010301</v>
      </c>
      <c r="B8" s="65" t="s">
        <v>49</v>
      </c>
      <c r="C8" s="106">
        <f>D8+E8+F8+G8</f>
        <v>332.94</v>
      </c>
      <c r="D8" s="73">
        <v>332.94</v>
      </c>
      <c r="E8" s="73"/>
      <c r="F8" s="73"/>
      <c r="G8" s="73"/>
    </row>
    <row r="9" s="59" customFormat="1" ht="25.5" customHeight="1" spans="1:7">
      <c r="A9" s="117">
        <v>2010350</v>
      </c>
      <c r="B9" s="65" t="s">
        <v>50</v>
      </c>
      <c r="C9" s="106">
        <f>D9+E9+F9+G9</f>
        <v>335.43</v>
      </c>
      <c r="D9" s="73">
        <v>335.43</v>
      </c>
      <c r="E9" s="73"/>
      <c r="F9" s="73"/>
      <c r="G9" s="73"/>
    </row>
    <row r="10" s="59" customFormat="1" ht="25.5" customHeight="1" spans="1:7">
      <c r="A10" s="65" t="s">
        <v>51</v>
      </c>
      <c r="B10" s="65" t="s">
        <v>52</v>
      </c>
      <c r="C10" s="106">
        <f t="shared" ref="C10:C16" si="0">D10+E10+F10+G10</f>
        <v>87.75</v>
      </c>
      <c r="D10" s="73">
        <v>87.75</v>
      </c>
      <c r="E10" s="73"/>
      <c r="F10" s="73"/>
      <c r="G10" s="73"/>
    </row>
    <row r="11" s="59" customFormat="1" ht="25.5" customHeight="1" spans="1:7">
      <c r="A11" s="117">
        <v>20805</v>
      </c>
      <c r="B11" s="65" t="s">
        <v>53</v>
      </c>
      <c r="C11" s="106">
        <f t="shared" si="0"/>
        <v>81.21</v>
      </c>
      <c r="D11" s="73">
        <v>81.21</v>
      </c>
      <c r="E11" s="73"/>
      <c r="F11" s="73"/>
      <c r="G11" s="73"/>
    </row>
    <row r="12" s="59" customFormat="1" ht="25.5" customHeight="1" spans="1:7">
      <c r="A12" s="117">
        <v>2080501</v>
      </c>
      <c r="B12" s="65" t="s">
        <v>54</v>
      </c>
      <c r="C12" s="106">
        <f t="shared" si="0"/>
        <v>11.88</v>
      </c>
      <c r="D12" s="73">
        <v>11.88</v>
      </c>
      <c r="E12" s="73"/>
      <c r="F12" s="73"/>
      <c r="G12" s="73"/>
    </row>
    <row r="13" s="59" customFormat="1" ht="25.5" customHeight="1" spans="1:7">
      <c r="A13" s="117">
        <v>2080502</v>
      </c>
      <c r="B13" s="65" t="s">
        <v>55</v>
      </c>
      <c r="C13" s="106">
        <f t="shared" si="0"/>
        <v>0</v>
      </c>
      <c r="D13" s="73"/>
      <c r="E13" s="73"/>
      <c r="F13" s="73"/>
      <c r="G13" s="73"/>
    </row>
    <row r="14" s="59" customFormat="1" ht="25.5" customHeight="1" spans="1:7">
      <c r="A14" s="117">
        <v>2080505</v>
      </c>
      <c r="B14" s="65" t="s">
        <v>56</v>
      </c>
      <c r="C14" s="106">
        <f t="shared" si="0"/>
        <v>69.33</v>
      </c>
      <c r="D14" s="73">
        <v>69.33</v>
      </c>
      <c r="E14" s="73"/>
      <c r="F14" s="73"/>
      <c r="G14" s="73"/>
    </row>
    <row r="15" s="59" customFormat="1" ht="25.5" customHeight="1" spans="1:7">
      <c r="A15" s="117">
        <v>20811</v>
      </c>
      <c r="B15" s="65" t="s">
        <v>57</v>
      </c>
      <c r="C15" s="106">
        <f t="shared" si="0"/>
        <v>6.54</v>
      </c>
      <c r="D15" s="73">
        <v>6.54</v>
      </c>
      <c r="E15" s="73"/>
      <c r="F15" s="73"/>
      <c r="G15" s="73"/>
    </row>
    <row r="16" s="59" customFormat="1" ht="25.5" customHeight="1" spans="1:7">
      <c r="A16" s="117">
        <v>2081107</v>
      </c>
      <c r="B16" s="65" t="s">
        <v>58</v>
      </c>
      <c r="C16" s="106">
        <f t="shared" si="0"/>
        <v>6.54</v>
      </c>
      <c r="D16" s="73">
        <v>6.54</v>
      </c>
      <c r="E16" s="73"/>
      <c r="F16" s="73"/>
      <c r="G16" s="73"/>
    </row>
    <row r="17" s="59" customFormat="1" ht="25.5" customHeight="1" spans="1:7">
      <c r="A17" s="117">
        <v>210</v>
      </c>
      <c r="B17" s="118" t="s">
        <v>59</v>
      </c>
      <c r="C17" s="106">
        <f t="shared" ref="C17:C23" si="1">D17+E17+F17+G17</f>
        <v>41.33</v>
      </c>
      <c r="D17" s="73">
        <v>41.33</v>
      </c>
      <c r="E17" s="73"/>
      <c r="F17" s="73"/>
      <c r="G17" s="73"/>
    </row>
    <row r="18" s="59" customFormat="1" ht="25.5" customHeight="1" spans="1:7">
      <c r="A18" s="117">
        <v>21007</v>
      </c>
      <c r="B18" s="65" t="s">
        <v>60</v>
      </c>
      <c r="C18" s="106">
        <f t="shared" si="1"/>
        <v>8.47</v>
      </c>
      <c r="D18" s="73">
        <v>8.47</v>
      </c>
      <c r="E18" s="73"/>
      <c r="F18" s="73"/>
      <c r="G18" s="73"/>
    </row>
    <row r="19" s="59" customFormat="1" ht="25.5" customHeight="1" spans="1:7">
      <c r="A19" s="117">
        <v>2100799</v>
      </c>
      <c r="B19" s="65" t="s">
        <v>61</v>
      </c>
      <c r="C19" s="106">
        <f t="shared" si="1"/>
        <v>8.47</v>
      </c>
      <c r="D19" s="73">
        <v>8.47</v>
      </c>
      <c r="E19" s="73"/>
      <c r="F19" s="73"/>
      <c r="G19" s="73"/>
    </row>
    <row r="20" s="59" customFormat="1" ht="25.5" customHeight="1" spans="1:7">
      <c r="A20" s="119" t="s">
        <v>62</v>
      </c>
      <c r="B20" s="65" t="s">
        <v>63</v>
      </c>
      <c r="C20" s="106">
        <f t="shared" si="1"/>
        <v>32.86</v>
      </c>
      <c r="D20" s="73">
        <v>32.86</v>
      </c>
      <c r="E20" s="73"/>
      <c r="F20" s="73"/>
      <c r="G20" s="73"/>
    </row>
    <row r="21" s="59" customFormat="1" ht="25.5" customHeight="1" spans="1:7">
      <c r="A21" s="119" t="s">
        <v>64</v>
      </c>
      <c r="B21" s="65" t="s">
        <v>65</v>
      </c>
      <c r="C21" s="106">
        <f t="shared" si="1"/>
        <v>10.18</v>
      </c>
      <c r="D21" s="73">
        <v>10.18</v>
      </c>
      <c r="E21" s="73"/>
      <c r="F21" s="73"/>
      <c r="G21" s="73"/>
    </row>
    <row r="22" s="59" customFormat="1" ht="25.5" customHeight="1" spans="1:7">
      <c r="A22" s="119" t="s">
        <v>66</v>
      </c>
      <c r="B22" s="65" t="s">
        <v>67</v>
      </c>
      <c r="C22" s="106">
        <f t="shared" si="1"/>
        <v>17.98</v>
      </c>
      <c r="D22" s="73">
        <v>17.98</v>
      </c>
      <c r="E22" s="73"/>
      <c r="F22" s="73"/>
      <c r="G22" s="73"/>
    </row>
    <row r="23" s="59" customFormat="1" ht="25.5" customHeight="1" spans="1:7">
      <c r="A23" s="119" t="s">
        <v>68</v>
      </c>
      <c r="B23" s="65" t="s">
        <v>69</v>
      </c>
      <c r="C23" s="106">
        <f t="shared" si="1"/>
        <v>4.7</v>
      </c>
      <c r="D23" s="73">
        <v>4.7</v>
      </c>
      <c r="E23" s="73"/>
      <c r="F23" s="73"/>
      <c r="G23" s="73"/>
    </row>
    <row r="24" s="59" customFormat="1" ht="25.5" customHeight="1" spans="1:7">
      <c r="A24" s="117">
        <v>212</v>
      </c>
      <c r="B24" s="65" t="s">
        <v>70</v>
      </c>
      <c r="C24" s="106">
        <f t="shared" ref="C24:C33" si="2">D24+E24+F24+G24</f>
        <v>154.76</v>
      </c>
      <c r="D24" s="73">
        <v>154.76</v>
      </c>
      <c r="E24" s="73"/>
      <c r="F24" s="73"/>
      <c r="G24" s="73"/>
    </row>
    <row r="25" s="59" customFormat="1" ht="25.5" customHeight="1" spans="1:7">
      <c r="A25" s="120">
        <v>21203</v>
      </c>
      <c r="B25" s="65" t="s">
        <v>71</v>
      </c>
      <c r="C25" s="106">
        <f t="shared" si="2"/>
        <v>154.76</v>
      </c>
      <c r="D25" s="73">
        <v>154.76</v>
      </c>
      <c r="E25" s="73"/>
      <c r="F25" s="73"/>
      <c r="G25" s="73"/>
    </row>
    <row r="26" s="59" customFormat="1" ht="25.5" customHeight="1" spans="1:7">
      <c r="A26" s="120">
        <v>2120399</v>
      </c>
      <c r="B26" s="65" t="s">
        <v>72</v>
      </c>
      <c r="C26" s="106">
        <f t="shared" si="2"/>
        <v>154.76</v>
      </c>
      <c r="D26" s="73">
        <v>154.76</v>
      </c>
      <c r="E26" s="73"/>
      <c r="F26" s="73"/>
      <c r="G26" s="73"/>
    </row>
    <row r="27" s="59" customFormat="1" ht="25.5" customHeight="1" spans="1:7">
      <c r="A27" s="120">
        <v>213</v>
      </c>
      <c r="B27" s="65" t="s">
        <v>73</v>
      </c>
      <c r="C27" s="106">
        <f t="shared" si="2"/>
        <v>162.06</v>
      </c>
      <c r="D27" s="73">
        <v>162.06</v>
      </c>
      <c r="E27" s="73"/>
      <c r="F27" s="73"/>
      <c r="G27" s="73"/>
    </row>
    <row r="28" customFormat="1" ht="25.5" customHeight="1" spans="1:7">
      <c r="A28" s="120">
        <v>21307</v>
      </c>
      <c r="B28" s="65" t="s">
        <v>74</v>
      </c>
      <c r="C28" s="106">
        <f t="shared" si="2"/>
        <v>162.06</v>
      </c>
      <c r="D28" s="73">
        <v>162.06</v>
      </c>
      <c r="E28" s="73"/>
      <c r="F28" s="73"/>
      <c r="G28" s="73"/>
    </row>
    <row r="29" customFormat="1" ht="25.5" customHeight="1" spans="1:7">
      <c r="A29" s="120">
        <v>2130705</v>
      </c>
      <c r="B29" s="65" t="s">
        <v>75</v>
      </c>
      <c r="C29" s="106">
        <f t="shared" si="2"/>
        <v>162.06</v>
      </c>
      <c r="D29" s="73">
        <v>162.06</v>
      </c>
      <c r="E29" s="73"/>
      <c r="F29" s="73"/>
      <c r="G29" s="73"/>
    </row>
    <row r="30" customFormat="1" ht="25.5" customHeight="1" spans="1:7">
      <c r="A30" s="120">
        <v>221</v>
      </c>
      <c r="B30" s="65" t="s">
        <v>76</v>
      </c>
      <c r="C30" s="106">
        <f t="shared" si="2"/>
        <v>51.99</v>
      </c>
      <c r="D30" s="73">
        <v>51.99</v>
      </c>
      <c r="E30" s="73"/>
      <c r="F30" s="73"/>
      <c r="G30" s="73"/>
    </row>
    <row r="31" customFormat="1" ht="25.5" customHeight="1" spans="1:7">
      <c r="A31" s="120">
        <v>22102</v>
      </c>
      <c r="B31" s="65" t="s">
        <v>77</v>
      </c>
      <c r="C31" s="106">
        <f t="shared" si="2"/>
        <v>51.99</v>
      </c>
      <c r="D31" s="73">
        <v>51.99</v>
      </c>
      <c r="E31" s="73"/>
      <c r="F31" s="73"/>
      <c r="G31" s="73"/>
    </row>
    <row r="32" customFormat="1" ht="25.5" customHeight="1" spans="1:7">
      <c r="A32" s="120">
        <v>2210201</v>
      </c>
      <c r="B32" s="65" t="s">
        <v>78</v>
      </c>
      <c r="C32" s="106">
        <f t="shared" si="2"/>
        <v>51.99</v>
      </c>
      <c r="D32" s="73">
        <v>51.99</v>
      </c>
      <c r="E32" s="73"/>
      <c r="F32" s="73"/>
      <c r="G32" s="73"/>
    </row>
    <row r="33" ht="25.5" customHeight="1" spans="1:7">
      <c r="A33" s="64" t="s">
        <v>79</v>
      </c>
      <c r="B33" s="66"/>
      <c r="C33" s="106">
        <f t="shared" si="2"/>
        <v>1176.26</v>
      </c>
      <c r="D33" s="124">
        <f>D6+D10+D17+D24+D27+D30</f>
        <v>1166.26</v>
      </c>
      <c r="E33" s="73">
        <v>10</v>
      </c>
      <c r="F33" s="73"/>
      <c r="G33" s="7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C31" sqref="C31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3" width="28.625" style="60" customWidth="1"/>
    <col min="4" max="5" width="24.125" style="60" customWidth="1"/>
    <col min="6" max="16384" width="6.875" style="60"/>
  </cols>
  <sheetData>
    <row r="1" ht="16.5" customHeight="1" spans="1:5">
      <c r="A1" s="44" t="s">
        <v>80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1" t="s">
        <v>81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82</v>
      </c>
      <c r="E5" s="115" t="s">
        <v>83</v>
      </c>
    </row>
    <row r="6" s="59" customFormat="1" ht="27.75" customHeight="1" spans="1:5">
      <c r="A6" s="63" t="s">
        <v>45</v>
      </c>
      <c r="B6" s="63" t="s">
        <v>46</v>
      </c>
      <c r="C6" s="116"/>
      <c r="D6" s="116"/>
      <c r="E6" s="116"/>
    </row>
    <row r="7" s="59" customFormat="1" ht="27.75" customHeight="1" spans="1:5">
      <c r="A7" s="117">
        <v>201</v>
      </c>
      <c r="B7" s="65" t="s">
        <v>47</v>
      </c>
      <c r="C7" s="106">
        <f t="shared" ref="C7:C17" si="0">D7+E7</f>
        <v>668.37</v>
      </c>
      <c r="D7" s="73">
        <v>570.37</v>
      </c>
      <c r="E7" s="73">
        <v>98</v>
      </c>
    </row>
    <row r="8" s="59" customFormat="1" ht="27.75" customHeight="1" spans="1:5">
      <c r="A8" s="117">
        <v>20103</v>
      </c>
      <c r="B8" s="65" t="s">
        <v>48</v>
      </c>
      <c r="C8" s="106">
        <f t="shared" si="0"/>
        <v>668.37</v>
      </c>
      <c r="D8" s="95">
        <v>570.37</v>
      </c>
      <c r="E8" s="95">
        <v>98</v>
      </c>
    </row>
    <row r="9" s="59" customFormat="1" ht="27.75" customHeight="1" spans="1:5">
      <c r="A9" s="117">
        <v>2010301</v>
      </c>
      <c r="B9" s="65" t="s">
        <v>49</v>
      </c>
      <c r="C9" s="106">
        <f t="shared" si="0"/>
        <v>332.94</v>
      </c>
      <c r="D9" s="73">
        <v>234.94</v>
      </c>
      <c r="E9" s="73">
        <v>98</v>
      </c>
    </row>
    <row r="10" s="59" customFormat="1" ht="27.75" customHeight="1" spans="1:5">
      <c r="A10" s="117">
        <v>2010350</v>
      </c>
      <c r="B10" s="65" t="s">
        <v>50</v>
      </c>
      <c r="C10" s="106">
        <f t="shared" si="0"/>
        <v>335.43</v>
      </c>
      <c r="D10" s="73">
        <v>335.43</v>
      </c>
      <c r="E10" s="73"/>
    </row>
    <row r="11" s="59" customFormat="1" ht="27.75" customHeight="1" spans="1:5">
      <c r="A11" s="65" t="s">
        <v>51</v>
      </c>
      <c r="B11" s="65" t="s">
        <v>52</v>
      </c>
      <c r="C11" s="106">
        <f t="shared" si="0"/>
        <v>87.75</v>
      </c>
      <c r="D11" s="74">
        <v>87.75</v>
      </c>
      <c r="E11" s="74"/>
    </row>
    <row r="12" s="59" customFormat="1" ht="27.75" customHeight="1" spans="1:5">
      <c r="A12" s="117">
        <v>20805</v>
      </c>
      <c r="B12" s="65" t="s">
        <v>53</v>
      </c>
      <c r="C12" s="106">
        <f t="shared" si="0"/>
        <v>81.21</v>
      </c>
      <c r="D12" s="68">
        <v>81.21</v>
      </c>
      <c r="E12" s="68"/>
    </row>
    <row r="13" s="59" customFormat="1" ht="27.75" customHeight="1" spans="1:5">
      <c r="A13" s="117">
        <v>2080501</v>
      </c>
      <c r="B13" s="65" t="s">
        <v>54</v>
      </c>
      <c r="C13" s="106">
        <f t="shared" si="0"/>
        <v>11.88</v>
      </c>
      <c r="D13" s="68">
        <v>11.88</v>
      </c>
      <c r="E13" s="68"/>
    </row>
    <row r="14" s="59" customFormat="1" ht="27.75" customHeight="1" spans="1:5">
      <c r="A14" s="117">
        <v>2080502</v>
      </c>
      <c r="B14" s="65" t="s">
        <v>55</v>
      </c>
      <c r="C14" s="106">
        <f t="shared" si="0"/>
        <v>0</v>
      </c>
      <c r="D14" s="68"/>
      <c r="E14" s="68"/>
    </row>
    <row r="15" s="59" customFormat="1" ht="27.75" customHeight="1" spans="1:5">
      <c r="A15" s="117">
        <v>2080505</v>
      </c>
      <c r="B15" s="65" t="s">
        <v>56</v>
      </c>
      <c r="C15" s="106">
        <f t="shared" si="0"/>
        <v>69.33</v>
      </c>
      <c r="D15" s="73">
        <v>69.33</v>
      </c>
      <c r="E15" s="73"/>
    </row>
    <row r="16" s="59" customFormat="1" ht="27.75" customHeight="1" spans="1:5">
      <c r="A16" s="117">
        <v>20811</v>
      </c>
      <c r="B16" s="65" t="s">
        <v>57</v>
      </c>
      <c r="C16" s="106">
        <f t="shared" si="0"/>
        <v>6.54</v>
      </c>
      <c r="D16" s="73">
        <v>6.54</v>
      </c>
      <c r="E16" s="73"/>
    </row>
    <row r="17" s="59" customFormat="1" ht="27.75" customHeight="1" spans="1:5">
      <c r="A17" s="117">
        <v>2081107</v>
      </c>
      <c r="B17" s="65" t="s">
        <v>58</v>
      </c>
      <c r="C17" s="106">
        <f t="shared" si="0"/>
        <v>6.54</v>
      </c>
      <c r="D17" s="73">
        <v>6.54</v>
      </c>
      <c r="E17" s="73"/>
    </row>
    <row r="18" s="59" customFormat="1" ht="27.75" customHeight="1" spans="1:5">
      <c r="A18" s="117">
        <v>210</v>
      </c>
      <c r="B18" s="118" t="s">
        <v>59</v>
      </c>
      <c r="C18" s="106">
        <f t="shared" ref="C18:C27" si="1">D18+E18</f>
        <v>41.33</v>
      </c>
      <c r="D18" s="73">
        <v>32.86</v>
      </c>
      <c r="E18" s="73">
        <v>8.47</v>
      </c>
    </row>
    <row r="19" s="59" customFormat="1" ht="27.75" customHeight="1" spans="1:5">
      <c r="A19" s="117">
        <v>21007</v>
      </c>
      <c r="B19" s="65" t="s">
        <v>60</v>
      </c>
      <c r="C19" s="106">
        <f t="shared" si="1"/>
        <v>8.47</v>
      </c>
      <c r="D19" s="74"/>
      <c r="E19" s="74">
        <v>8.47</v>
      </c>
    </row>
    <row r="20" s="59" customFormat="1" ht="27.75" customHeight="1" spans="1:5">
      <c r="A20" s="117">
        <v>2100799</v>
      </c>
      <c r="B20" s="65" t="s">
        <v>61</v>
      </c>
      <c r="C20" s="106">
        <f t="shared" si="1"/>
        <v>8.47</v>
      </c>
      <c r="D20" s="68"/>
      <c r="E20" s="68">
        <v>8.47</v>
      </c>
    </row>
    <row r="21" s="59" customFormat="1" ht="27.75" customHeight="1" spans="1:5">
      <c r="A21" s="119" t="s">
        <v>62</v>
      </c>
      <c r="B21" s="65" t="s">
        <v>63</v>
      </c>
      <c r="C21" s="106">
        <f t="shared" si="1"/>
        <v>32.86</v>
      </c>
      <c r="D21" s="68">
        <v>32.86</v>
      </c>
      <c r="E21" s="68"/>
    </row>
    <row r="22" s="59" customFormat="1" ht="27.75" customHeight="1" spans="1:5">
      <c r="A22" s="119" t="s">
        <v>64</v>
      </c>
      <c r="B22" s="65" t="s">
        <v>65</v>
      </c>
      <c r="C22" s="106">
        <f t="shared" si="1"/>
        <v>10.18</v>
      </c>
      <c r="D22" s="68">
        <v>10.18</v>
      </c>
      <c r="E22" s="68"/>
    </row>
    <row r="23" s="59" customFormat="1" ht="27.75" customHeight="1" spans="1:5">
      <c r="A23" s="119" t="s">
        <v>66</v>
      </c>
      <c r="B23" s="65" t="s">
        <v>67</v>
      </c>
      <c r="C23" s="106">
        <f t="shared" si="1"/>
        <v>17.98</v>
      </c>
      <c r="D23" s="73">
        <v>17.98</v>
      </c>
      <c r="E23" s="73"/>
    </row>
    <row r="24" s="59" customFormat="1" ht="27.75" customHeight="1" spans="1:5">
      <c r="A24" s="119" t="s">
        <v>68</v>
      </c>
      <c r="B24" s="65" t="s">
        <v>69</v>
      </c>
      <c r="C24" s="106">
        <f t="shared" si="1"/>
        <v>4.7</v>
      </c>
      <c r="D24" s="73">
        <v>4.7</v>
      </c>
      <c r="E24" s="73"/>
    </row>
    <row r="25" s="59" customFormat="1" ht="30" customHeight="1" spans="1:5">
      <c r="A25" s="117">
        <v>212</v>
      </c>
      <c r="B25" s="65" t="s">
        <v>70</v>
      </c>
      <c r="C25" s="106">
        <f t="shared" si="1"/>
        <v>154.76</v>
      </c>
      <c r="D25" s="73"/>
      <c r="E25" s="73">
        <v>154.76</v>
      </c>
    </row>
    <row r="26" s="59" customFormat="1" ht="30" customHeight="1" spans="1:5">
      <c r="A26" s="120">
        <v>21203</v>
      </c>
      <c r="B26" s="65" t="s">
        <v>71</v>
      </c>
      <c r="C26" s="106">
        <f t="shared" si="1"/>
        <v>154.76</v>
      </c>
      <c r="D26" s="73"/>
      <c r="E26" s="73">
        <v>154.76</v>
      </c>
    </row>
    <row r="27" s="59" customFormat="1" ht="30" customHeight="1" spans="1:5">
      <c r="A27" s="120">
        <v>2120399</v>
      </c>
      <c r="B27" s="65" t="s">
        <v>72</v>
      </c>
      <c r="C27" s="106">
        <f t="shared" si="1"/>
        <v>154.76</v>
      </c>
      <c r="D27" s="73"/>
      <c r="E27" s="73">
        <v>154.76</v>
      </c>
    </row>
    <row r="28" s="59" customFormat="1" ht="30" customHeight="1" spans="1:5">
      <c r="A28" s="120">
        <v>213</v>
      </c>
      <c r="B28" s="65" t="s">
        <v>73</v>
      </c>
      <c r="C28" s="106">
        <f t="shared" ref="C28:C33" si="2">D28+E28</f>
        <v>162.06</v>
      </c>
      <c r="D28" s="73"/>
      <c r="E28" s="73">
        <v>162.06</v>
      </c>
    </row>
    <row r="29" customFormat="1" ht="30" customHeight="1" spans="1:5">
      <c r="A29" s="120">
        <v>21307</v>
      </c>
      <c r="B29" s="65" t="s">
        <v>74</v>
      </c>
      <c r="C29" s="106">
        <f t="shared" si="2"/>
        <v>162.06</v>
      </c>
      <c r="D29" s="74"/>
      <c r="E29" s="74">
        <v>162.06</v>
      </c>
    </row>
    <row r="30" customFormat="1" ht="30" customHeight="1" spans="1:5">
      <c r="A30" s="120">
        <v>2130705</v>
      </c>
      <c r="B30" s="65" t="s">
        <v>75</v>
      </c>
      <c r="C30" s="106">
        <f t="shared" si="2"/>
        <v>162.06</v>
      </c>
      <c r="D30" s="68"/>
      <c r="E30" s="68">
        <v>162.06</v>
      </c>
    </row>
    <row r="31" customFormat="1" ht="30" customHeight="1" spans="1:5">
      <c r="A31" s="120">
        <v>221</v>
      </c>
      <c r="B31" s="65" t="s">
        <v>76</v>
      </c>
      <c r="C31" s="106">
        <f t="shared" si="2"/>
        <v>51.99</v>
      </c>
      <c r="D31" s="68">
        <v>51.99</v>
      </c>
      <c r="E31" s="68"/>
    </row>
    <row r="32" ht="30" customHeight="1" spans="1:5">
      <c r="A32" s="120">
        <v>22102</v>
      </c>
      <c r="B32" s="65" t="s">
        <v>77</v>
      </c>
      <c r="C32" s="106">
        <f t="shared" si="2"/>
        <v>51.99</v>
      </c>
      <c r="D32" s="68">
        <v>51.99</v>
      </c>
      <c r="E32" s="68"/>
    </row>
    <row r="33" ht="30" customHeight="1" spans="1:5">
      <c r="A33" s="120">
        <v>2210201</v>
      </c>
      <c r="B33" s="65" t="s">
        <v>78</v>
      </c>
      <c r="C33" s="106">
        <f t="shared" si="2"/>
        <v>51.99</v>
      </c>
      <c r="D33" s="68">
        <v>51.99</v>
      </c>
      <c r="E33" s="68"/>
    </row>
    <row r="34" ht="30" customHeight="1" spans="1:5">
      <c r="A34" s="69" t="s">
        <v>79</v>
      </c>
      <c r="B34" s="70"/>
      <c r="C34" s="106">
        <f>C7+C11+C18+C25+C29+C31</f>
        <v>1166.26</v>
      </c>
      <c r="D34" s="68">
        <f>D7+D11+D18+D31</f>
        <v>742.97</v>
      </c>
      <c r="E34" s="68">
        <f>E7+E18+E25+E28</f>
        <v>423.29</v>
      </c>
    </row>
  </sheetData>
  <mergeCells count="6">
    <mergeCell ref="A3:E3"/>
    <mergeCell ref="A5:B5"/>
    <mergeCell ref="A34:B3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E8" sqref="E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7" t="s">
        <v>85</v>
      </c>
      <c r="B3" s="77"/>
      <c r="C3" s="77"/>
      <c r="D3" s="77"/>
      <c r="E3" s="77"/>
      <c r="F3" s="77"/>
    </row>
    <row r="4" ht="14.25" customHeight="1" spans="1:6">
      <c r="A4" s="111"/>
      <c r="B4" s="111"/>
      <c r="C4" s="111"/>
      <c r="D4" s="111"/>
      <c r="E4" s="111"/>
      <c r="F4" s="79" t="s">
        <v>2</v>
      </c>
    </row>
    <row r="5" ht="24" customHeight="1" spans="1:6">
      <c r="A5" s="129" t="s">
        <v>3</v>
      </c>
      <c r="B5" s="63"/>
      <c r="C5" s="129" t="s">
        <v>4</v>
      </c>
      <c r="D5" s="63"/>
      <c r="E5" s="63"/>
      <c r="F5" s="63"/>
    </row>
    <row r="6" ht="24" customHeight="1" spans="1:6">
      <c r="A6" s="129" t="s">
        <v>5</v>
      </c>
      <c r="B6" s="12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41</v>
      </c>
      <c r="F7" s="63" t="s">
        <v>87</v>
      </c>
    </row>
    <row r="8" ht="28.5" customHeight="1" spans="1:6">
      <c r="A8" s="68" t="s">
        <v>11</v>
      </c>
      <c r="B8" s="73">
        <v>1166.26</v>
      </c>
      <c r="C8" s="66" t="s">
        <v>12</v>
      </c>
      <c r="D8" s="106">
        <f>E8+F8</f>
        <v>668.37</v>
      </c>
      <c r="E8" s="106">
        <v>668.37</v>
      </c>
      <c r="F8" s="73"/>
    </row>
    <row r="9" ht="28.5" customHeight="1" spans="1:6">
      <c r="A9" s="68" t="s">
        <v>13</v>
      </c>
      <c r="B9" s="73">
        <v>10</v>
      </c>
      <c r="C9" s="66" t="s">
        <v>14</v>
      </c>
      <c r="D9" s="106">
        <f t="shared" ref="D9:D29" si="0">E9+F9</f>
        <v>0</v>
      </c>
      <c r="E9" s="106"/>
      <c r="F9" s="73"/>
    </row>
    <row r="10" ht="28.5" customHeight="1" spans="1:6">
      <c r="A10" s="68"/>
      <c r="B10" s="68"/>
      <c r="C10" s="66" t="s">
        <v>16</v>
      </c>
      <c r="D10" s="106">
        <f t="shared" si="0"/>
        <v>0</v>
      </c>
      <c r="E10" s="106"/>
      <c r="F10" s="73"/>
    </row>
    <row r="11" ht="28.5" customHeight="1" spans="1:6">
      <c r="A11" s="68"/>
      <c r="B11" s="68"/>
      <c r="C11" s="68" t="s">
        <v>18</v>
      </c>
      <c r="D11" s="106">
        <f t="shared" si="0"/>
        <v>0</v>
      </c>
      <c r="E11" s="106"/>
      <c r="F11" s="73"/>
    </row>
    <row r="12" ht="28.5" customHeight="1" spans="1:6">
      <c r="A12" s="68"/>
      <c r="B12" s="68"/>
      <c r="C12" s="66" t="s">
        <v>19</v>
      </c>
      <c r="D12" s="106">
        <f t="shared" si="0"/>
        <v>0</v>
      </c>
      <c r="E12" s="106"/>
      <c r="F12" s="73"/>
    </row>
    <row r="13" ht="28.5" customHeight="1" spans="1:6">
      <c r="A13" s="68"/>
      <c r="B13" s="68"/>
      <c r="C13" s="66" t="s">
        <v>20</v>
      </c>
      <c r="D13" s="106">
        <f t="shared" si="0"/>
        <v>0</v>
      </c>
      <c r="E13" s="106"/>
      <c r="F13" s="73"/>
    </row>
    <row r="14" ht="28.5" customHeight="1" spans="1:6">
      <c r="A14" s="68"/>
      <c r="B14" s="68"/>
      <c r="C14" s="68" t="s">
        <v>21</v>
      </c>
      <c r="D14" s="106">
        <f t="shared" si="0"/>
        <v>0</v>
      </c>
      <c r="E14" s="106"/>
      <c r="F14" s="68"/>
    </row>
    <row r="15" ht="28.5" customHeight="1" spans="1:6">
      <c r="A15" s="68"/>
      <c r="B15" s="68"/>
      <c r="C15" s="68" t="s">
        <v>22</v>
      </c>
      <c r="D15" s="106">
        <f t="shared" si="0"/>
        <v>87.75</v>
      </c>
      <c r="E15" s="106">
        <v>87.75</v>
      </c>
      <c r="F15" s="68"/>
    </row>
    <row r="16" ht="28.5" customHeight="1" spans="1:6">
      <c r="A16" s="68"/>
      <c r="B16" s="68"/>
      <c r="C16" s="66" t="s">
        <v>23</v>
      </c>
      <c r="D16" s="106">
        <f t="shared" si="0"/>
        <v>41.33</v>
      </c>
      <c r="E16" s="106">
        <v>41.33</v>
      </c>
      <c r="F16" s="68"/>
    </row>
    <row r="17" ht="28.5" customHeight="1" spans="1:6">
      <c r="A17" s="68"/>
      <c r="B17" s="68"/>
      <c r="C17" s="66" t="s">
        <v>24</v>
      </c>
      <c r="D17" s="106">
        <f t="shared" si="0"/>
        <v>0</v>
      </c>
      <c r="E17" s="106"/>
      <c r="F17" s="68"/>
    </row>
    <row r="18" ht="28.5" customHeight="1" spans="1:6">
      <c r="A18" s="68"/>
      <c r="B18" s="68"/>
      <c r="C18" s="68" t="s">
        <v>25</v>
      </c>
      <c r="D18" s="106">
        <f t="shared" si="0"/>
        <v>164.76</v>
      </c>
      <c r="E18" s="106">
        <v>164.76</v>
      </c>
      <c r="F18" s="68"/>
    </row>
    <row r="19" ht="28.5" customHeight="1" spans="1:6">
      <c r="A19" s="68"/>
      <c r="B19" s="68"/>
      <c r="C19" s="68" t="s">
        <v>26</v>
      </c>
      <c r="D19" s="106">
        <f t="shared" si="0"/>
        <v>162.06</v>
      </c>
      <c r="E19" s="106">
        <v>162.06</v>
      </c>
      <c r="F19" s="68"/>
    </row>
    <row r="20" ht="28.5" customHeight="1" spans="1:6">
      <c r="A20" s="68"/>
      <c r="B20" s="68"/>
      <c r="C20" s="68" t="s">
        <v>27</v>
      </c>
      <c r="D20" s="106">
        <f t="shared" si="0"/>
        <v>0</v>
      </c>
      <c r="E20" s="106"/>
      <c r="F20" s="68"/>
    </row>
    <row r="21" ht="28.5" customHeight="1" spans="1:6">
      <c r="A21" s="68"/>
      <c r="B21" s="68"/>
      <c r="C21" s="68" t="s">
        <v>88</v>
      </c>
      <c r="D21" s="106">
        <f t="shared" si="0"/>
        <v>0</v>
      </c>
      <c r="E21" s="106"/>
      <c r="F21" s="68"/>
    </row>
    <row r="22" ht="28.5" customHeight="1" spans="1:6">
      <c r="A22" s="68"/>
      <c r="B22" s="68"/>
      <c r="C22" s="68" t="s">
        <v>29</v>
      </c>
      <c r="D22" s="106">
        <f t="shared" si="0"/>
        <v>0</v>
      </c>
      <c r="E22" s="106"/>
      <c r="F22" s="68"/>
    </row>
    <row r="23" ht="28.5" customHeight="1" spans="1:6">
      <c r="A23" s="68"/>
      <c r="B23" s="68"/>
      <c r="C23" s="68" t="s">
        <v>30</v>
      </c>
      <c r="D23" s="106">
        <f t="shared" si="0"/>
        <v>0</v>
      </c>
      <c r="E23" s="106"/>
      <c r="F23" s="68"/>
    </row>
    <row r="24" ht="28.5" customHeight="1" spans="1:6">
      <c r="A24" s="68"/>
      <c r="B24" s="68"/>
      <c r="C24" s="68" t="s">
        <v>31</v>
      </c>
      <c r="D24" s="106">
        <f t="shared" si="0"/>
        <v>0</v>
      </c>
      <c r="E24" s="106"/>
      <c r="F24" s="68"/>
    </row>
    <row r="25" ht="28.5" customHeight="1" spans="1:6">
      <c r="A25" s="68"/>
      <c r="B25" s="68"/>
      <c r="C25" s="68" t="s">
        <v>32</v>
      </c>
      <c r="D25" s="106">
        <f t="shared" si="0"/>
        <v>51.99</v>
      </c>
      <c r="E25" s="106">
        <v>51.99</v>
      </c>
      <c r="F25" s="68"/>
    </row>
    <row r="26" ht="28.5" customHeight="1" spans="1:6">
      <c r="A26" s="68"/>
      <c r="B26" s="68"/>
      <c r="C26" s="68" t="s">
        <v>33</v>
      </c>
      <c r="D26" s="106">
        <f t="shared" si="0"/>
        <v>0</v>
      </c>
      <c r="E26" s="106"/>
      <c r="F26" s="68"/>
    </row>
    <row r="27" ht="28.5" customHeight="1" spans="1:6">
      <c r="A27" s="68"/>
      <c r="B27" s="68"/>
      <c r="C27" s="68" t="s">
        <v>34</v>
      </c>
      <c r="D27" s="106">
        <f t="shared" si="0"/>
        <v>0</v>
      </c>
      <c r="E27" s="106"/>
      <c r="F27" s="68"/>
    </row>
    <row r="28" ht="28.5" customHeight="1" spans="1:6">
      <c r="A28" s="68"/>
      <c r="B28" s="68"/>
      <c r="C28" s="68" t="s">
        <v>35</v>
      </c>
      <c r="D28" s="106">
        <f t="shared" si="0"/>
        <v>0</v>
      </c>
      <c r="E28" s="106"/>
      <c r="F28" s="68"/>
    </row>
    <row r="29" ht="28.5" customHeight="1" spans="1:6">
      <c r="A29" s="63" t="s">
        <v>36</v>
      </c>
      <c r="B29" s="73">
        <v>1176.26</v>
      </c>
      <c r="C29" s="63" t="s">
        <v>37</v>
      </c>
      <c r="D29" s="106">
        <f t="shared" si="0"/>
        <v>1176.26</v>
      </c>
      <c r="E29" s="106">
        <f>SUM(E8:E28)</f>
        <v>1176.26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showGridLines="0" showZeros="0" topLeftCell="A26" workbookViewId="0">
      <selection activeCell="G26" sqref="G26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2" t="s">
        <v>2</v>
      </c>
      <c r="K4" s="72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93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.75" customHeight="1" spans="1:11">
      <c r="A7" s="65">
        <v>201</v>
      </c>
      <c r="B7" s="65" t="s">
        <v>47</v>
      </c>
      <c r="C7" s="95">
        <f>D7+E7</f>
        <v>640.94</v>
      </c>
      <c r="D7" s="95">
        <f t="shared" ref="C7:H7" si="0">D8+D11</f>
        <v>531.33</v>
      </c>
      <c r="E7" s="95">
        <f t="shared" si="0"/>
        <v>109.61</v>
      </c>
      <c r="F7" s="95">
        <f t="shared" si="0"/>
        <v>668.37</v>
      </c>
      <c r="G7" s="95">
        <f t="shared" si="0"/>
        <v>570.37</v>
      </c>
      <c r="H7" s="95">
        <f t="shared" si="0"/>
        <v>98</v>
      </c>
      <c r="I7" s="95">
        <f t="shared" ref="I7:I10" si="1">F7/C7*100-100</f>
        <v>4.27965176147534</v>
      </c>
      <c r="J7" s="95">
        <f t="shared" ref="J7:J10" si="2">G7/D7*100-100</f>
        <v>7.34759942032257</v>
      </c>
      <c r="K7" s="95">
        <f t="shared" ref="K7:K9" si="3">H7/E7*100-100</f>
        <v>-10.5920992610163</v>
      </c>
    </row>
    <row r="8" s="59" customFormat="1" ht="30.75" customHeight="1" spans="1:11">
      <c r="A8" s="65">
        <v>20103</v>
      </c>
      <c r="B8" s="65" t="s">
        <v>95</v>
      </c>
      <c r="C8" s="95">
        <f t="shared" ref="C8:C12" si="4">D8+E8</f>
        <v>640.94</v>
      </c>
      <c r="D8" s="95">
        <f t="shared" ref="D8:H8" si="5">D9+D10</f>
        <v>531.33</v>
      </c>
      <c r="E8" s="95">
        <f t="shared" si="5"/>
        <v>109.61</v>
      </c>
      <c r="F8" s="95">
        <f t="shared" ref="F8:F12" si="6">G8+H8</f>
        <v>668.37</v>
      </c>
      <c r="G8" s="95">
        <f t="shared" si="5"/>
        <v>570.37</v>
      </c>
      <c r="H8" s="95">
        <f t="shared" si="5"/>
        <v>98</v>
      </c>
      <c r="I8" s="95">
        <f t="shared" si="1"/>
        <v>4.27965176147534</v>
      </c>
      <c r="J8" s="95">
        <f t="shared" si="2"/>
        <v>7.34759942032257</v>
      </c>
      <c r="K8" s="95">
        <f t="shared" si="3"/>
        <v>-10.5920992610163</v>
      </c>
    </row>
    <row r="9" s="59" customFormat="1" ht="30.75" customHeight="1" spans="1:11">
      <c r="A9" s="65">
        <v>2010301</v>
      </c>
      <c r="B9" s="65" t="s">
        <v>96</v>
      </c>
      <c r="C9" s="95">
        <f t="shared" si="4"/>
        <v>309.39</v>
      </c>
      <c r="D9" s="95">
        <v>199.78</v>
      </c>
      <c r="E9" s="95">
        <v>109.61</v>
      </c>
      <c r="F9" s="95">
        <f t="shared" si="6"/>
        <v>332.94</v>
      </c>
      <c r="G9" s="95">
        <v>234.94</v>
      </c>
      <c r="H9" s="95">
        <v>98</v>
      </c>
      <c r="I9" s="95">
        <f t="shared" si="1"/>
        <v>7.61175215747116</v>
      </c>
      <c r="J9" s="95">
        <f t="shared" si="2"/>
        <v>17.5993592952247</v>
      </c>
      <c r="K9" s="95">
        <f t="shared" si="3"/>
        <v>-10.5920992610163</v>
      </c>
    </row>
    <row r="10" s="59" customFormat="1" ht="30.75" customHeight="1" spans="1:11">
      <c r="A10" s="65">
        <v>2010350</v>
      </c>
      <c r="B10" s="65" t="s">
        <v>97</v>
      </c>
      <c r="C10" s="95">
        <f t="shared" si="4"/>
        <v>331.55</v>
      </c>
      <c r="D10" s="95">
        <v>331.55</v>
      </c>
      <c r="E10" s="95"/>
      <c r="F10" s="95">
        <f t="shared" si="6"/>
        <v>335.43</v>
      </c>
      <c r="G10" s="95">
        <v>335.43</v>
      </c>
      <c r="H10" s="95"/>
      <c r="I10" s="95">
        <f t="shared" si="1"/>
        <v>1.17026089579248</v>
      </c>
      <c r="J10" s="95">
        <f t="shared" si="2"/>
        <v>1.17026089579248</v>
      </c>
      <c r="K10" s="95"/>
    </row>
    <row r="11" s="59" customFormat="1" ht="30.75" customHeight="1" spans="1:11">
      <c r="A11" s="65">
        <v>20132</v>
      </c>
      <c r="B11" s="65" t="s">
        <v>98</v>
      </c>
      <c r="C11" s="95">
        <f t="shared" si="4"/>
        <v>0</v>
      </c>
      <c r="D11" s="95">
        <f t="shared" ref="D11:H11" si="7">D12</f>
        <v>0</v>
      </c>
      <c r="E11" s="95">
        <f t="shared" si="7"/>
        <v>0</v>
      </c>
      <c r="F11" s="95">
        <f t="shared" si="6"/>
        <v>0</v>
      </c>
      <c r="G11" s="95">
        <f t="shared" si="7"/>
        <v>0</v>
      </c>
      <c r="H11" s="95">
        <f t="shared" si="7"/>
        <v>0</v>
      </c>
      <c r="I11" s="95"/>
      <c r="J11" s="95"/>
      <c r="K11" s="95"/>
    </row>
    <row r="12" s="59" customFormat="1" ht="30.75" customHeight="1" spans="1:11">
      <c r="A12" s="65">
        <v>2013202</v>
      </c>
      <c r="B12" s="65" t="s">
        <v>99</v>
      </c>
      <c r="C12" s="95">
        <f t="shared" si="4"/>
        <v>0</v>
      </c>
      <c r="D12" s="95"/>
      <c r="E12" s="95">
        <v>0</v>
      </c>
      <c r="F12" s="95">
        <f t="shared" si="6"/>
        <v>0</v>
      </c>
      <c r="G12" s="95"/>
      <c r="H12" s="95">
        <v>0</v>
      </c>
      <c r="I12" s="95"/>
      <c r="J12" s="95"/>
      <c r="K12" s="95"/>
    </row>
    <row r="13" s="59" customFormat="1" ht="30.75" customHeight="1" spans="1:11">
      <c r="A13" s="65">
        <v>203</v>
      </c>
      <c r="B13" s="65" t="s">
        <v>100</v>
      </c>
      <c r="C13" s="95"/>
      <c r="D13" s="95"/>
      <c r="E13" s="95"/>
      <c r="F13" s="95"/>
      <c r="G13" s="95"/>
      <c r="H13" s="95"/>
      <c r="I13" s="95"/>
      <c r="J13" s="95"/>
      <c r="K13" s="95"/>
    </row>
    <row r="14" s="59" customFormat="1" ht="30.75" customHeight="1" spans="1:11">
      <c r="A14" s="65">
        <v>20399</v>
      </c>
      <c r="B14" s="65" t="s">
        <v>101</v>
      </c>
      <c r="C14" s="95"/>
      <c r="D14" s="95"/>
      <c r="E14" s="95"/>
      <c r="F14" s="95"/>
      <c r="G14" s="95"/>
      <c r="H14" s="95"/>
      <c r="I14" s="95"/>
      <c r="J14" s="95"/>
      <c r="K14" s="95"/>
    </row>
    <row r="15" s="59" customFormat="1" ht="30.75" customHeight="1" spans="1:11">
      <c r="A15" s="65">
        <v>2039901</v>
      </c>
      <c r="B15" s="65" t="s">
        <v>101</v>
      </c>
      <c r="C15" s="95"/>
      <c r="D15" s="95"/>
      <c r="E15" s="95"/>
      <c r="F15" s="95"/>
      <c r="G15" s="95"/>
      <c r="H15" s="95"/>
      <c r="I15" s="95"/>
      <c r="J15" s="95"/>
      <c r="K15" s="95"/>
    </row>
    <row r="16" s="59" customFormat="1" ht="30.75" customHeight="1" spans="1:11">
      <c r="A16" s="65">
        <v>208</v>
      </c>
      <c r="B16" s="65" t="s">
        <v>52</v>
      </c>
      <c r="C16" s="95">
        <f t="shared" ref="C16:C41" si="8">D16+E16</f>
        <v>106.23</v>
      </c>
      <c r="D16" s="95">
        <f t="shared" ref="D16:H16" si="9">D17+D24+D22</f>
        <v>106.23</v>
      </c>
      <c r="E16" s="95">
        <f t="shared" si="9"/>
        <v>0</v>
      </c>
      <c r="F16" s="95">
        <f t="shared" ref="F16:F42" si="10">G16+H16</f>
        <v>87.75</v>
      </c>
      <c r="G16" s="95">
        <f t="shared" si="9"/>
        <v>87.75</v>
      </c>
      <c r="H16" s="95">
        <f t="shared" si="9"/>
        <v>0</v>
      </c>
      <c r="I16" s="95">
        <f t="shared" ref="I16:I20" si="11">F16/C16*100-100</f>
        <v>-17.3962157582604</v>
      </c>
      <c r="J16" s="95">
        <f t="shared" ref="J16:J20" si="12">G16/D16*100-100</f>
        <v>-17.3962157582604</v>
      </c>
      <c r="K16" s="95"/>
    </row>
    <row r="17" s="59" customFormat="1" ht="30.75" customHeight="1" spans="1:11">
      <c r="A17" s="65">
        <v>20805</v>
      </c>
      <c r="B17" s="65" t="s">
        <v>102</v>
      </c>
      <c r="C17" s="95">
        <f t="shared" si="8"/>
        <v>75.67</v>
      </c>
      <c r="D17" s="95">
        <f>SUM(D18:D20)</f>
        <v>75.67</v>
      </c>
      <c r="E17" s="95">
        <f>E20+E21</f>
        <v>0</v>
      </c>
      <c r="F17" s="95">
        <f t="shared" si="10"/>
        <v>81.21</v>
      </c>
      <c r="G17" s="95">
        <f>SUM(G18:G20)</f>
        <v>81.21</v>
      </c>
      <c r="H17" s="95">
        <f>H20+H21</f>
        <v>0</v>
      </c>
      <c r="I17" s="95">
        <f t="shared" si="11"/>
        <v>7.32126338046781</v>
      </c>
      <c r="J17" s="95">
        <f t="shared" si="12"/>
        <v>7.32126338046781</v>
      </c>
      <c r="K17" s="95"/>
    </row>
    <row r="18" s="59" customFormat="1" ht="30.75" customHeight="1" spans="1:11">
      <c r="A18" s="65">
        <v>2080501</v>
      </c>
      <c r="B18" s="65" t="s">
        <v>54</v>
      </c>
      <c r="C18" s="95">
        <f>D18</f>
        <v>4.26</v>
      </c>
      <c r="D18" s="95">
        <v>4.26</v>
      </c>
      <c r="E18" s="95"/>
      <c r="F18" s="95">
        <f>G18</f>
        <v>11.88</v>
      </c>
      <c r="G18" s="95">
        <v>11.88</v>
      </c>
      <c r="H18" s="95"/>
      <c r="I18" s="95">
        <f t="shared" si="11"/>
        <v>178.87323943662</v>
      </c>
      <c r="J18" s="95">
        <f t="shared" si="12"/>
        <v>178.87323943662</v>
      </c>
      <c r="K18" s="95"/>
    </row>
    <row r="19" s="59" customFormat="1" ht="30.75" customHeight="1" spans="1:11">
      <c r="A19" s="65">
        <v>2080502</v>
      </c>
      <c r="B19" s="65" t="s">
        <v>55</v>
      </c>
      <c r="C19" s="95">
        <f>D19</f>
        <v>7.51</v>
      </c>
      <c r="D19" s="95">
        <v>7.51</v>
      </c>
      <c r="E19" s="95"/>
      <c r="F19" s="95">
        <f>G19</f>
        <v>0</v>
      </c>
      <c r="G19" s="95"/>
      <c r="H19" s="95"/>
      <c r="I19" s="95">
        <f t="shared" si="11"/>
        <v>-100</v>
      </c>
      <c r="J19" s="95">
        <f t="shared" si="12"/>
        <v>-100</v>
      </c>
      <c r="K19" s="95"/>
    </row>
    <row r="20" s="59" customFormat="1" ht="30.75" customHeight="1" spans="1:11">
      <c r="A20" s="65">
        <v>2080505</v>
      </c>
      <c r="B20" s="65" t="s">
        <v>103</v>
      </c>
      <c r="C20" s="95">
        <f t="shared" si="8"/>
        <v>63.9</v>
      </c>
      <c r="D20" s="95">
        <v>63.9</v>
      </c>
      <c r="E20" s="95"/>
      <c r="F20" s="95">
        <f t="shared" si="10"/>
        <v>69.33</v>
      </c>
      <c r="G20" s="95">
        <v>69.33</v>
      </c>
      <c r="H20" s="95"/>
      <c r="I20" s="95">
        <f t="shared" si="11"/>
        <v>8.49765258215962</v>
      </c>
      <c r="J20" s="95">
        <f t="shared" si="12"/>
        <v>8.49765258215962</v>
      </c>
      <c r="K20" s="95"/>
    </row>
    <row r="21" s="59" customFormat="1" ht="30.75" customHeight="1" spans="1:11">
      <c r="A21" s="65">
        <v>2080506</v>
      </c>
      <c r="B21" s="65" t="s">
        <v>104</v>
      </c>
      <c r="C21" s="95">
        <f t="shared" si="8"/>
        <v>0</v>
      </c>
      <c r="D21" s="95">
        <v>0</v>
      </c>
      <c r="E21" s="95"/>
      <c r="F21" s="95">
        <f t="shared" si="10"/>
        <v>0</v>
      </c>
      <c r="G21" s="95"/>
      <c r="H21" s="95"/>
      <c r="I21" s="95"/>
      <c r="J21" s="95"/>
      <c r="K21" s="95"/>
    </row>
    <row r="22" s="59" customFormat="1" ht="30.75" customHeight="1" spans="1:11">
      <c r="A22" s="65">
        <v>20810</v>
      </c>
      <c r="B22" s="65" t="s">
        <v>105</v>
      </c>
      <c r="C22" s="95">
        <f t="shared" si="8"/>
        <v>0</v>
      </c>
      <c r="D22" s="95"/>
      <c r="E22" s="95">
        <f>E23</f>
        <v>0</v>
      </c>
      <c r="F22" s="95">
        <f t="shared" si="10"/>
        <v>0</v>
      </c>
      <c r="G22" s="95"/>
      <c r="H22" s="95">
        <f>H23</f>
        <v>0</v>
      </c>
      <c r="I22" s="95"/>
      <c r="J22" s="95"/>
      <c r="K22" s="95"/>
    </row>
    <row r="23" s="59" customFormat="1" ht="30.75" customHeight="1" spans="1:11">
      <c r="A23" s="65">
        <v>2081002</v>
      </c>
      <c r="B23" s="65" t="s">
        <v>106</v>
      </c>
      <c r="C23" s="95">
        <f t="shared" si="8"/>
        <v>0</v>
      </c>
      <c r="D23" s="95"/>
      <c r="E23" s="95"/>
      <c r="F23" s="95">
        <f t="shared" si="10"/>
        <v>0</v>
      </c>
      <c r="G23" s="95"/>
      <c r="H23" s="95"/>
      <c r="I23" s="95"/>
      <c r="J23" s="95"/>
      <c r="K23" s="95"/>
    </row>
    <row r="24" s="59" customFormat="1" ht="30.75" customHeight="1" spans="1:11">
      <c r="A24" s="65">
        <v>20811</v>
      </c>
      <c r="B24" s="65" t="s">
        <v>107</v>
      </c>
      <c r="C24" s="95">
        <f t="shared" si="8"/>
        <v>30.56</v>
      </c>
      <c r="D24" s="95">
        <f>D25</f>
        <v>30.56</v>
      </c>
      <c r="E24" s="95"/>
      <c r="F24" s="95">
        <f t="shared" si="10"/>
        <v>6.54</v>
      </c>
      <c r="G24" s="95">
        <f>G25</f>
        <v>6.54</v>
      </c>
      <c r="H24" s="95"/>
      <c r="I24" s="95">
        <f t="shared" ref="I24:I42" si="13">F24/C24*100-100</f>
        <v>-78.5994764397906</v>
      </c>
      <c r="J24" s="95">
        <f t="shared" ref="J24:J42" si="14">G24/D24*100-100</f>
        <v>-78.5994764397906</v>
      </c>
      <c r="K24" s="95"/>
    </row>
    <row r="25" s="59" customFormat="1" ht="30.75" customHeight="1" spans="1:11">
      <c r="A25" s="65">
        <v>2081107</v>
      </c>
      <c r="B25" s="65" t="s">
        <v>108</v>
      </c>
      <c r="C25" s="95">
        <f t="shared" si="8"/>
        <v>30.56</v>
      </c>
      <c r="D25" s="95">
        <v>30.56</v>
      </c>
      <c r="E25" s="95"/>
      <c r="F25" s="95">
        <f t="shared" si="10"/>
        <v>6.54</v>
      </c>
      <c r="G25" s="95">
        <v>6.54</v>
      </c>
      <c r="H25" s="95"/>
      <c r="I25" s="95">
        <f t="shared" si="13"/>
        <v>-78.5994764397906</v>
      </c>
      <c r="J25" s="95">
        <f t="shared" si="14"/>
        <v>-78.5994764397906</v>
      </c>
      <c r="K25" s="95"/>
    </row>
    <row r="26" s="59" customFormat="1" ht="30.75" customHeight="1" spans="1:11">
      <c r="A26" s="65">
        <v>210</v>
      </c>
      <c r="B26" s="65" t="s">
        <v>59</v>
      </c>
      <c r="C26" s="95">
        <f t="shared" si="8"/>
        <v>72.75</v>
      </c>
      <c r="D26" s="95">
        <f t="shared" ref="D26:H26" si="15">D27+D29</f>
        <v>64.28</v>
      </c>
      <c r="E26" s="95">
        <f t="shared" si="15"/>
        <v>8.47</v>
      </c>
      <c r="F26" s="95">
        <f t="shared" si="10"/>
        <v>41.33</v>
      </c>
      <c r="G26" s="95">
        <f t="shared" si="15"/>
        <v>32.86</v>
      </c>
      <c r="H26" s="95">
        <f t="shared" si="15"/>
        <v>8.47</v>
      </c>
      <c r="I26" s="95">
        <f t="shared" si="13"/>
        <v>-43.1890034364261</v>
      </c>
      <c r="J26" s="95">
        <f t="shared" si="14"/>
        <v>-48.8799004355943</v>
      </c>
      <c r="K26" s="95">
        <f t="shared" ref="K26:K28" si="16">H26/E26*100-100</f>
        <v>0</v>
      </c>
    </row>
    <row r="27" s="59" customFormat="1" ht="30.75" customHeight="1" spans="1:11">
      <c r="A27" s="65">
        <v>21007</v>
      </c>
      <c r="B27" s="65" t="s">
        <v>109</v>
      </c>
      <c r="C27" s="95">
        <f t="shared" si="8"/>
        <v>41.59</v>
      </c>
      <c r="D27" s="95">
        <f t="shared" ref="D27:H27" si="17">D28</f>
        <v>33.12</v>
      </c>
      <c r="E27" s="95">
        <f t="shared" si="17"/>
        <v>8.47</v>
      </c>
      <c r="F27" s="95">
        <f t="shared" si="10"/>
        <v>8.47</v>
      </c>
      <c r="G27" s="95">
        <f t="shared" si="17"/>
        <v>0</v>
      </c>
      <c r="H27" s="95">
        <f t="shared" si="17"/>
        <v>8.47</v>
      </c>
      <c r="I27" s="95">
        <f t="shared" si="13"/>
        <v>-79.6345275306564</v>
      </c>
      <c r="J27" s="95">
        <f t="shared" si="14"/>
        <v>-100</v>
      </c>
      <c r="K27" s="95">
        <f t="shared" si="16"/>
        <v>0</v>
      </c>
    </row>
    <row r="28" s="59" customFormat="1" ht="30.75" customHeight="1" spans="1:11">
      <c r="A28" s="65">
        <v>2100799</v>
      </c>
      <c r="B28" s="65" t="s">
        <v>110</v>
      </c>
      <c r="C28" s="95">
        <f t="shared" si="8"/>
        <v>41.59</v>
      </c>
      <c r="D28" s="95">
        <v>33.12</v>
      </c>
      <c r="E28" s="95">
        <v>8.47</v>
      </c>
      <c r="F28" s="95">
        <f t="shared" si="10"/>
        <v>8.47</v>
      </c>
      <c r="G28" s="95"/>
      <c r="H28" s="95">
        <v>8.47</v>
      </c>
      <c r="I28" s="95">
        <f t="shared" si="13"/>
        <v>-79.6345275306564</v>
      </c>
      <c r="J28" s="95">
        <f t="shared" si="14"/>
        <v>-100</v>
      </c>
      <c r="K28" s="95">
        <f t="shared" si="16"/>
        <v>0</v>
      </c>
    </row>
    <row r="29" s="59" customFormat="1" ht="30.75" customHeight="1" spans="1:11">
      <c r="A29" s="65">
        <v>21011</v>
      </c>
      <c r="B29" s="65" t="s">
        <v>111</v>
      </c>
      <c r="C29" s="95">
        <f t="shared" si="8"/>
        <v>31.16</v>
      </c>
      <c r="D29" s="95">
        <f t="shared" ref="D29:H29" si="18">D30+D31+D32</f>
        <v>31.16</v>
      </c>
      <c r="E29" s="95">
        <f t="shared" si="18"/>
        <v>0</v>
      </c>
      <c r="F29" s="95">
        <f t="shared" si="10"/>
        <v>32.86</v>
      </c>
      <c r="G29" s="95">
        <f t="shared" si="18"/>
        <v>32.86</v>
      </c>
      <c r="H29" s="95">
        <f t="shared" si="18"/>
        <v>0</v>
      </c>
      <c r="I29" s="95">
        <f t="shared" si="13"/>
        <v>5.45571245186136</v>
      </c>
      <c r="J29" s="95">
        <f t="shared" si="14"/>
        <v>5.45571245186136</v>
      </c>
      <c r="K29" s="95"/>
    </row>
    <row r="30" s="59" customFormat="1" ht="30.75" customHeight="1" spans="1:11">
      <c r="A30" s="65">
        <v>2101101</v>
      </c>
      <c r="B30" s="65" t="s">
        <v>112</v>
      </c>
      <c r="C30" s="95">
        <f t="shared" si="8"/>
        <v>7.81</v>
      </c>
      <c r="D30" s="95">
        <v>7.81</v>
      </c>
      <c r="E30" s="95"/>
      <c r="F30" s="95">
        <f t="shared" si="10"/>
        <v>10.18</v>
      </c>
      <c r="G30" s="95">
        <v>10.18</v>
      </c>
      <c r="H30" s="95"/>
      <c r="I30" s="95">
        <f t="shared" si="13"/>
        <v>30.3457106274008</v>
      </c>
      <c r="J30" s="95">
        <f t="shared" si="14"/>
        <v>30.3457106274008</v>
      </c>
      <c r="K30" s="95"/>
    </row>
    <row r="31" s="59" customFormat="1" ht="30.75" customHeight="1" spans="1:11">
      <c r="A31" s="65">
        <v>2101102</v>
      </c>
      <c r="B31" s="65" t="s">
        <v>113</v>
      </c>
      <c r="C31" s="95">
        <f t="shared" si="8"/>
        <v>19.75</v>
      </c>
      <c r="D31" s="95">
        <v>19.75</v>
      </c>
      <c r="E31" s="95"/>
      <c r="F31" s="95">
        <f t="shared" si="10"/>
        <v>17.98</v>
      </c>
      <c r="G31" s="95">
        <v>17.98</v>
      </c>
      <c r="H31" s="95"/>
      <c r="I31" s="95">
        <f t="shared" si="13"/>
        <v>-8.96202531645569</v>
      </c>
      <c r="J31" s="95">
        <f t="shared" si="14"/>
        <v>-8.96202531645569</v>
      </c>
      <c r="K31" s="95"/>
    </row>
    <row r="32" s="59" customFormat="1" ht="30.75" customHeight="1" spans="1:11">
      <c r="A32" s="65">
        <v>2101103</v>
      </c>
      <c r="B32" s="65" t="s">
        <v>114</v>
      </c>
      <c r="C32" s="95">
        <f t="shared" si="8"/>
        <v>3.6</v>
      </c>
      <c r="D32" s="95">
        <v>3.6</v>
      </c>
      <c r="E32" s="95"/>
      <c r="F32" s="95">
        <f t="shared" si="10"/>
        <v>4.7</v>
      </c>
      <c r="G32" s="95">
        <v>4.7</v>
      </c>
      <c r="H32" s="95"/>
      <c r="I32" s="95">
        <f t="shared" si="13"/>
        <v>30.5555555555556</v>
      </c>
      <c r="J32" s="95">
        <f t="shared" si="14"/>
        <v>30.5555555555556</v>
      </c>
      <c r="K32" s="95"/>
    </row>
    <row r="33" s="59" customFormat="1" ht="30.75" customHeight="1" spans="1:11">
      <c r="A33" s="65">
        <v>212</v>
      </c>
      <c r="B33" s="65" t="s">
        <v>70</v>
      </c>
      <c r="C33" s="95">
        <f t="shared" si="8"/>
        <v>84.45</v>
      </c>
      <c r="D33" s="95">
        <f t="shared" ref="D33:H33" si="19">D34</f>
        <v>12.18</v>
      </c>
      <c r="E33" s="95">
        <f t="shared" si="19"/>
        <v>72.27</v>
      </c>
      <c r="F33" s="95">
        <f t="shared" si="10"/>
        <v>154.76</v>
      </c>
      <c r="G33" s="95">
        <f t="shared" si="19"/>
        <v>0</v>
      </c>
      <c r="H33" s="95">
        <f t="shared" si="19"/>
        <v>154.76</v>
      </c>
      <c r="I33" s="95">
        <f t="shared" si="13"/>
        <v>83.2563647128478</v>
      </c>
      <c r="J33" s="95">
        <f t="shared" si="14"/>
        <v>-100</v>
      </c>
      <c r="K33" s="95">
        <f t="shared" ref="K33:K38" si="20">H33/E33*100-100</f>
        <v>114.141414141414</v>
      </c>
    </row>
    <row r="34" s="59" customFormat="1" ht="30.75" customHeight="1" spans="1:11">
      <c r="A34" s="65">
        <v>21203</v>
      </c>
      <c r="B34" s="65" t="s">
        <v>115</v>
      </c>
      <c r="C34" s="95">
        <f t="shared" si="8"/>
        <v>84.45</v>
      </c>
      <c r="D34" s="95">
        <f t="shared" ref="D34:H34" si="21">D35</f>
        <v>12.18</v>
      </c>
      <c r="E34" s="95">
        <f t="shared" si="21"/>
        <v>72.27</v>
      </c>
      <c r="F34" s="95">
        <f t="shared" si="10"/>
        <v>154.76</v>
      </c>
      <c r="G34" s="95">
        <f t="shared" si="21"/>
        <v>0</v>
      </c>
      <c r="H34" s="95">
        <f t="shared" si="21"/>
        <v>154.76</v>
      </c>
      <c r="I34" s="95">
        <f t="shared" si="13"/>
        <v>83.2563647128478</v>
      </c>
      <c r="J34" s="95">
        <f t="shared" si="14"/>
        <v>-100</v>
      </c>
      <c r="K34" s="95">
        <f t="shared" si="20"/>
        <v>114.141414141414</v>
      </c>
    </row>
    <row r="35" s="59" customFormat="1" ht="30.75" customHeight="1" spans="1:11">
      <c r="A35" s="65">
        <v>2120399</v>
      </c>
      <c r="B35" s="65" t="s">
        <v>116</v>
      </c>
      <c r="C35" s="95">
        <f t="shared" si="8"/>
        <v>84.45</v>
      </c>
      <c r="D35" s="95">
        <v>12.18</v>
      </c>
      <c r="E35" s="95">
        <v>72.27</v>
      </c>
      <c r="F35" s="95">
        <f t="shared" si="10"/>
        <v>154.76</v>
      </c>
      <c r="G35" s="95"/>
      <c r="H35" s="95">
        <v>154.76</v>
      </c>
      <c r="I35" s="95">
        <f t="shared" si="13"/>
        <v>83.2563647128478</v>
      </c>
      <c r="J35" s="95">
        <f t="shared" si="14"/>
        <v>-100</v>
      </c>
      <c r="K35" s="95">
        <f t="shared" si="20"/>
        <v>114.141414141414</v>
      </c>
    </row>
    <row r="36" s="59" customFormat="1" ht="30.75" customHeight="1" spans="1:11">
      <c r="A36" s="65">
        <v>213</v>
      </c>
      <c r="B36" s="65" t="s">
        <v>73</v>
      </c>
      <c r="C36" s="95">
        <f t="shared" si="8"/>
        <v>159.26</v>
      </c>
      <c r="D36" s="95">
        <f t="shared" ref="D36:H36" si="22">D37</f>
        <v>48.5</v>
      </c>
      <c r="E36" s="95">
        <f t="shared" si="22"/>
        <v>110.76</v>
      </c>
      <c r="F36" s="95">
        <f t="shared" si="10"/>
        <v>162.06</v>
      </c>
      <c r="G36" s="95">
        <f t="shared" si="22"/>
        <v>0</v>
      </c>
      <c r="H36" s="95">
        <f t="shared" si="22"/>
        <v>162.06</v>
      </c>
      <c r="I36" s="95">
        <f t="shared" si="13"/>
        <v>1.75813135752858</v>
      </c>
      <c r="J36" s="95">
        <f t="shared" si="14"/>
        <v>-100</v>
      </c>
      <c r="K36" s="95">
        <f t="shared" si="20"/>
        <v>46.3163596966414</v>
      </c>
    </row>
    <row r="37" s="59" customFormat="1" ht="30.75" customHeight="1" spans="1:11">
      <c r="A37" s="65">
        <v>21307</v>
      </c>
      <c r="B37" s="65" t="s">
        <v>117</v>
      </c>
      <c r="C37" s="95">
        <f t="shared" si="8"/>
        <v>159.26</v>
      </c>
      <c r="D37" s="95">
        <f t="shared" ref="D37:H37" si="23">D38</f>
        <v>48.5</v>
      </c>
      <c r="E37" s="95">
        <f t="shared" si="23"/>
        <v>110.76</v>
      </c>
      <c r="F37" s="95">
        <f t="shared" si="10"/>
        <v>162.06</v>
      </c>
      <c r="G37" s="95">
        <f t="shared" si="23"/>
        <v>0</v>
      </c>
      <c r="H37" s="95">
        <f t="shared" si="23"/>
        <v>162.06</v>
      </c>
      <c r="I37" s="95">
        <f t="shared" si="13"/>
        <v>1.75813135752858</v>
      </c>
      <c r="J37" s="95">
        <f t="shared" si="14"/>
        <v>-100</v>
      </c>
      <c r="K37" s="95">
        <f t="shared" si="20"/>
        <v>46.3163596966414</v>
      </c>
    </row>
    <row r="38" s="59" customFormat="1" ht="30.75" customHeight="1" spans="1:11">
      <c r="A38" s="65">
        <v>2130705</v>
      </c>
      <c r="B38" s="65" t="s">
        <v>118</v>
      </c>
      <c r="C38" s="95">
        <f t="shared" si="8"/>
        <v>159.26</v>
      </c>
      <c r="D38" s="95">
        <v>48.5</v>
      </c>
      <c r="E38" s="95">
        <v>110.76</v>
      </c>
      <c r="F38" s="95">
        <f t="shared" si="10"/>
        <v>162.06</v>
      </c>
      <c r="G38" s="95"/>
      <c r="H38" s="95">
        <v>162.06</v>
      </c>
      <c r="I38" s="95">
        <f t="shared" si="13"/>
        <v>1.75813135752858</v>
      </c>
      <c r="J38" s="95">
        <f t="shared" si="14"/>
        <v>-100</v>
      </c>
      <c r="K38" s="95">
        <f t="shared" si="20"/>
        <v>46.3163596966414</v>
      </c>
    </row>
    <row r="39" s="59" customFormat="1" ht="30.75" customHeight="1" spans="1:11">
      <c r="A39" s="65">
        <v>221</v>
      </c>
      <c r="B39" s="65" t="s">
        <v>76</v>
      </c>
      <c r="C39" s="95">
        <f t="shared" si="8"/>
        <v>50.88</v>
      </c>
      <c r="D39" s="95">
        <f>D40</f>
        <v>50.88</v>
      </c>
      <c r="E39" s="95"/>
      <c r="F39" s="95">
        <f t="shared" si="10"/>
        <v>51.99</v>
      </c>
      <c r="G39" s="95">
        <f>G40</f>
        <v>51.99</v>
      </c>
      <c r="H39" s="95"/>
      <c r="I39" s="95">
        <f t="shared" si="13"/>
        <v>2.1816037735849</v>
      </c>
      <c r="J39" s="95">
        <f t="shared" si="14"/>
        <v>2.1816037735849</v>
      </c>
      <c r="K39" s="95"/>
    </row>
    <row r="40" s="59" customFormat="1" ht="30.75" customHeight="1" spans="1:11">
      <c r="A40" s="65">
        <v>22102</v>
      </c>
      <c r="B40" s="65" t="s">
        <v>119</v>
      </c>
      <c r="C40" s="95">
        <f t="shared" si="8"/>
        <v>50.88</v>
      </c>
      <c r="D40" s="95">
        <f>D41</f>
        <v>50.88</v>
      </c>
      <c r="E40" s="95"/>
      <c r="F40" s="95">
        <f t="shared" si="10"/>
        <v>51.99</v>
      </c>
      <c r="G40" s="95">
        <f>G41</f>
        <v>51.99</v>
      </c>
      <c r="H40" s="95"/>
      <c r="I40" s="95">
        <f t="shared" si="13"/>
        <v>2.1816037735849</v>
      </c>
      <c r="J40" s="95">
        <f t="shared" si="14"/>
        <v>2.1816037735849</v>
      </c>
      <c r="K40" s="95"/>
    </row>
    <row r="41" s="59" customFormat="1" ht="30.75" customHeight="1" spans="1:11">
      <c r="A41" s="65">
        <v>2210201</v>
      </c>
      <c r="B41" s="65" t="s">
        <v>120</v>
      </c>
      <c r="C41" s="95">
        <f t="shared" si="8"/>
        <v>50.88</v>
      </c>
      <c r="D41" s="95">
        <v>50.88</v>
      </c>
      <c r="E41" s="95"/>
      <c r="F41" s="95">
        <f t="shared" si="10"/>
        <v>51.99</v>
      </c>
      <c r="G41" s="95">
        <v>51.99</v>
      </c>
      <c r="H41" s="95"/>
      <c r="I41" s="95">
        <f t="shared" si="13"/>
        <v>2.1816037735849</v>
      </c>
      <c r="J41" s="95">
        <f t="shared" si="14"/>
        <v>2.1816037735849</v>
      </c>
      <c r="K41" s="95"/>
    </row>
    <row r="42" ht="30.75" customHeight="1" spans="1:11">
      <c r="A42" s="104" t="s">
        <v>121</v>
      </c>
      <c r="B42" s="105"/>
      <c r="C42" s="106">
        <f>C7+C16+C26+C33+C36+C39</f>
        <v>1114.51</v>
      </c>
      <c r="D42" s="106">
        <f>D7+D16+D26+D33+D36+D39</f>
        <v>813.4</v>
      </c>
      <c r="E42" s="106">
        <f>E7+E26+E33+E36</f>
        <v>301.11</v>
      </c>
      <c r="F42" s="106">
        <f t="shared" si="10"/>
        <v>1166.26</v>
      </c>
      <c r="G42" s="106">
        <f>G7+G16+G26+G39</f>
        <v>742.97</v>
      </c>
      <c r="H42" s="106">
        <f>H7+H26+H33+H36</f>
        <v>423.29</v>
      </c>
      <c r="I42" s="107">
        <f t="shared" si="13"/>
        <v>4.64329615705554</v>
      </c>
      <c r="J42" s="107">
        <f t="shared" si="14"/>
        <v>-8.65871649864765</v>
      </c>
      <c r="K42" s="107">
        <f>H42/E42*100-100</f>
        <v>40.5765334927435</v>
      </c>
    </row>
  </sheetData>
  <mergeCells count="7">
    <mergeCell ref="A3:K3"/>
    <mergeCell ref="J4:K4"/>
    <mergeCell ref="A5:B5"/>
    <mergeCell ref="C5:E5"/>
    <mergeCell ref="F5:H5"/>
    <mergeCell ref="I5:K5"/>
    <mergeCell ref="A42:B42"/>
  </mergeCells>
  <printOptions horizontalCentered="1"/>
  <pageMargins left="0.590277777777778" right="0.590277777777778" top="0.786805555555556" bottom="0.590277777777778" header="0.511805555555556" footer="0.511805555555556"/>
  <pageSetup paperSize="9" scale="75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34" workbookViewId="0">
      <selection activeCell="D5" sqref="D5:F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  <col min="5" max="6" width="15.75" customWidth="1"/>
  </cols>
  <sheetData>
    <row r="1" ht="19.5" customHeight="1" spans="1:3">
      <c r="A1" s="87" t="s">
        <v>122</v>
      </c>
      <c r="B1" s="88"/>
      <c r="C1" s="88"/>
    </row>
    <row r="2" ht="44.25" customHeight="1" spans="1:5">
      <c r="A2" s="89" t="s">
        <v>123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124</v>
      </c>
      <c r="B4" s="92" t="s">
        <v>6</v>
      </c>
      <c r="C4" s="92" t="s">
        <v>125</v>
      </c>
    </row>
    <row r="5" ht="22.5" customHeight="1" spans="1:3">
      <c r="A5" s="93" t="s">
        <v>126</v>
      </c>
      <c r="B5" s="94">
        <f>B6+B7+B8+B10+B12+B13+B14+B15+B16</f>
        <v>621.49</v>
      </c>
      <c r="C5" s="93"/>
    </row>
    <row r="6" ht="22.5" customHeight="1" spans="1:3">
      <c r="A6" s="93" t="s">
        <v>127</v>
      </c>
      <c r="B6" s="95">
        <v>260.02</v>
      </c>
      <c r="C6" s="93"/>
    </row>
    <row r="7" ht="22.5" customHeight="1" spans="1:3">
      <c r="A7" s="93" t="s">
        <v>128</v>
      </c>
      <c r="B7" s="95">
        <v>147.82</v>
      </c>
      <c r="C7" s="93"/>
    </row>
    <row r="8" ht="22.5" customHeight="1" spans="1:3">
      <c r="A8" s="93" t="s">
        <v>129</v>
      </c>
      <c r="B8" s="95">
        <v>7.75</v>
      </c>
      <c r="C8" s="93"/>
    </row>
    <row r="9" ht="22.5" customHeight="1" spans="1:3">
      <c r="A9" s="93" t="s">
        <v>130</v>
      </c>
      <c r="B9" s="95"/>
      <c r="C9" s="93"/>
    </row>
    <row r="10" ht="22.5" customHeight="1" spans="1:3">
      <c r="A10" s="93" t="s">
        <v>131</v>
      </c>
      <c r="B10" s="96">
        <v>69.33</v>
      </c>
      <c r="C10" s="93"/>
    </row>
    <row r="11" ht="22.5" customHeight="1" spans="1:3">
      <c r="A11" s="93" t="s">
        <v>132</v>
      </c>
      <c r="B11" s="97"/>
      <c r="C11" s="93"/>
    </row>
    <row r="12" ht="22.5" customHeight="1" spans="1:3">
      <c r="A12" s="93" t="s">
        <v>133</v>
      </c>
      <c r="B12" s="96">
        <v>28.2</v>
      </c>
      <c r="C12" s="93"/>
    </row>
    <row r="13" ht="22.5" customHeight="1" spans="1:3">
      <c r="A13" s="93" t="s">
        <v>134</v>
      </c>
      <c r="B13" s="96">
        <v>4.7</v>
      </c>
      <c r="C13" s="93"/>
    </row>
    <row r="14" ht="22.5" customHeight="1" spans="1:3">
      <c r="A14" s="93" t="s">
        <v>135</v>
      </c>
      <c r="B14" s="98">
        <v>0.21</v>
      </c>
      <c r="C14" s="93"/>
    </row>
    <row r="15" ht="22.5" customHeight="1" spans="1:3">
      <c r="A15" s="93" t="s">
        <v>78</v>
      </c>
      <c r="B15" s="96">
        <v>51.99</v>
      </c>
      <c r="C15" s="93"/>
    </row>
    <row r="16" ht="22.5" customHeight="1" spans="1:3">
      <c r="A16" s="93" t="s">
        <v>136</v>
      </c>
      <c r="B16" s="98">
        <v>51.47</v>
      </c>
      <c r="C16" s="93"/>
    </row>
    <row r="17" ht="22.5" customHeight="1" spans="1:3">
      <c r="A17" s="93" t="s">
        <v>137</v>
      </c>
      <c r="B17" s="99">
        <f>B18+B40+B41</f>
        <v>51.06</v>
      </c>
      <c r="C17" s="93"/>
    </row>
    <row r="18" ht="22.5" customHeight="1" spans="1:3">
      <c r="A18" s="93" t="s">
        <v>138</v>
      </c>
      <c r="B18" s="99">
        <v>27</v>
      </c>
      <c r="C18" s="93"/>
    </row>
    <row r="19" ht="22.5" customHeight="1" spans="1:3">
      <c r="A19" s="93" t="s">
        <v>139</v>
      </c>
      <c r="B19" s="99"/>
      <c r="C19" s="93"/>
    </row>
    <row r="20" ht="22.5" customHeight="1" spans="1:3">
      <c r="A20" s="93" t="s">
        <v>140</v>
      </c>
      <c r="B20" s="99"/>
      <c r="C20" s="93"/>
    </row>
    <row r="21" ht="22.5" customHeight="1" spans="1:3">
      <c r="A21" s="93" t="s">
        <v>141</v>
      </c>
      <c r="B21" s="99"/>
      <c r="C21" s="93"/>
    </row>
    <row r="22" ht="22.5" customHeight="1" spans="1:3">
      <c r="A22" s="93" t="s">
        <v>142</v>
      </c>
      <c r="B22" s="99"/>
      <c r="C22" s="93"/>
    </row>
    <row r="23" ht="22.5" customHeight="1" spans="1:3">
      <c r="A23" s="93" t="s">
        <v>143</v>
      </c>
      <c r="B23" s="99"/>
      <c r="C23" s="93"/>
    </row>
    <row r="24" ht="22.5" customHeight="1" spans="1:3">
      <c r="A24" s="93" t="s">
        <v>144</v>
      </c>
      <c r="B24" s="99"/>
      <c r="C24" s="93"/>
    </row>
    <row r="25" ht="22.5" customHeight="1" spans="1:3">
      <c r="A25" s="93" t="s">
        <v>145</v>
      </c>
      <c r="B25" s="99"/>
      <c r="C25" s="93"/>
    </row>
    <row r="26" ht="22.5" customHeight="1" spans="1:3">
      <c r="A26" s="93" t="s">
        <v>146</v>
      </c>
      <c r="B26" s="99"/>
      <c r="C26" s="93"/>
    </row>
    <row r="27" ht="22.5" customHeight="1" spans="1:3">
      <c r="A27" s="93" t="s">
        <v>147</v>
      </c>
      <c r="B27" s="99"/>
      <c r="C27" s="93"/>
    </row>
    <row r="28" ht="22.5" customHeight="1" spans="1:3">
      <c r="A28" s="93" t="s">
        <v>148</v>
      </c>
      <c r="B28" s="99"/>
      <c r="C28" s="93"/>
    </row>
    <row r="29" ht="22.5" customHeight="1" spans="1:3">
      <c r="A29" s="93" t="s">
        <v>149</v>
      </c>
      <c r="B29" s="99"/>
      <c r="C29" s="93"/>
    </row>
    <row r="30" ht="22.5" customHeight="1" spans="1:3">
      <c r="A30" s="93" t="s">
        <v>150</v>
      </c>
      <c r="B30" s="99"/>
      <c r="C30" s="93"/>
    </row>
    <row r="31" ht="22.5" customHeight="1" spans="1:3">
      <c r="A31" s="93" t="s">
        <v>151</v>
      </c>
      <c r="B31" s="99"/>
      <c r="C31" s="93"/>
    </row>
    <row r="32" ht="22.5" customHeight="1" spans="1:3">
      <c r="A32" s="93" t="s">
        <v>152</v>
      </c>
      <c r="B32" s="99"/>
      <c r="C32" s="93"/>
    </row>
    <row r="33" ht="22.5" customHeight="1" spans="1:3">
      <c r="A33" s="93" t="s">
        <v>153</v>
      </c>
      <c r="B33" s="99"/>
      <c r="C33" s="93"/>
    </row>
    <row r="34" ht="22.5" customHeight="1" spans="1:3">
      <c r="A34" s="93" t="s">
        <v>154</v>
      </c>
      <c r="B34" s="99"/>
      <c r="C34" s="93"/>
    </row>
    <row r="35" ht="22.5" customHeight="1" spans="1:3">
      <c r="A35" s="93" t="s">
        <v>155</v>
      </c>
      <c r="B35" s="99"/>
      <c r="C35" s="93"/>
    </row>
    <row r="36" ht="22.5" customHeight="1" spans="1:3">
      <c r="A36" s="93" t="s">
        <v>156</v>
      </c>
      <c r="B36" s="99"/>
      <c r="C36" s="93"/>
    </row>
    <row r="37" ht="22.5" customHeight="1" spans="1:3">
      <c r="A37" s="93" t="s">
        <v>157</v>
      </c>
      <c r="B37" s="99"/>
      <c r="C37" s="93"/>
    </row>
    <row r="38" ht="22.5" customHeight="1" spans="1:3">
      <c r="A38" s="93" t="s">
        <v>158</v>
      </c>
      <c r="B38" s="99"/>
      <c r="C38" s="93"/>
    </row>
    <row r="39" ht="22.5" customHeight="1" spans="1:3">
      <c r="A39" s="93" t="s">
        <v>159</v>
      </c>
      <c r="B39" s="99"/>
      <c r="C39" s="93"/>
    </row>
    <row r="40" ht="22.5" customHeight="1" spans="1:3">
      <c r="A40" s="93" t="s">
        <v>160</v>
      </c>
      <c r="B40" s="99">
        <v>14.06</v>
      </c>
      <c r="C40" s="93"/>
    </row>
    <row r="41" ht="22.5" customHeight="1" spans="1:3">
      <c r="A41" s="93" t="s">
        <v>161</v>
      </c>
      <c r="B41" s="99">
        <v>10</v>
      </c>
      <c r="C41" s="93"/>
    </row>
    <row r="42" ht="22.5" customHeight="1" spans="1:3">
      <c r="A42" s="93" t="s">
        <v>162</v>
      </c>
      <c r="B42" s="99"/>
      <c r="C42" s="93"/>
    </row>
    <row r="43" ht="22.5" customHeight="1" spans="1:3">
      <c r="A43" s="93" t="s">
        <v>163</v>
      </c>
      <c r="B43" s="99"/>
      <c r="C43" s="93"/>
    </row>
    <row r="44" ht="22.5" customHeight="1" spans="1:3">
      <c r="A44" s="100" t="s">
        <v>164</v>
      </c>
      <c r="B44" s="98"/>
      <c r="C44" s="93"/>
    </row>
    <row r="45" ht="22.5" customHeight="1" spans="1:3">
      <c r="A45" s="93" t="s">
        <v>165</v>
      </c>
      <c r="B45" s="101">
        <f>B47+B50+B56</f>
        <v>70.42</v>
      </c>
      <c r="C45" s="93"/>
    </row>
    <row r="46" ht="22.5" customHeight="1" spans="1:3">
      <c r="A46" s="93" t="s">
        <v>166</v>
      </c>
      <c r="B46" s="99"/>
      <c r="C46" s="93"/>
    </row>
    <row r="47" ht="22.5" customHeight="1" spans="1:3">
      <c r="A47" s="93" t="s">
        <v>167</v>
      </c>
      <c r="B47" s="96">
        <v>11.88</v>
      </c>
      <c r="C47" s="93"/>
    </row>
    <row r="48" ht="22.5" customHeight="1" spans="1:3">
      <c r="A48" s="93" t="s">
        <v>168</v>
      </c>
      <c r="B48" s="99"/>
      <c r="C48" s="93"/>
    </row>
    <row r="49" ht="22.5" customHeight="1" spans="1:3">
      <c r="A49" s="93" t="s">
        <v>169</v>
      </c>
      <c r="B49" s="99"/>
      <c r="C49" s="93"/>
    </row>
    <row r="50" ht="22.5" customHeight="1" spans="1:3">
      <c r="A50" s="93" t="s">
        <v>170</v>
      </c>
      <c r="B50" s="99">
        <v>52</v>
      </c>
      <c r="C50" s="93"/>
    </row>
    <row r="51" ht="22.5" customHeight="1" spans="1:3">
      <c r="A51" s="93" t="s">
        <v>171</v>
      </c>
      <c r="B51" s="99"/>
      <c r="C51" s="93"/>
    </row>
    <row r="52" ht="22.5" customHeight="1" spans="1:3">
      <c r="A52" s="93" t="s">
        <v>172</v>
      </c>
      <c r="B52" s="99"/>
      <c r="C52" s="93"/>
    </row>
    <row r="53" ht="22.5" customHeight="1" spans="1:3">
      <c r="A53" s="93" t="s">
        <v>173</v>
      </c>
      <c r="B53" s="99"/>
      <c r="C53" s="93"/>
    </row>
    <row r="54" ht="22.5" customHeight="1" spans="1:3">
      <c r="A54" s="93" t="s">
        <v>174</v>
      </c>
      <c r="B54" s="99"/>
      <c r="C54" s="93"/>
    </row>
    <row r="55" ht="22.5" customHeight="1" spans="1:3">
      <c r="A55" s="93" t="s">
        <v>175</v>
      </c>
      <c r="B55" s="97"/>
      <c r="C55" s="93"/>
    </row>
    <row r="56" ht="22.5" customHeight="1" spans="1:3">
      <c r="A56" s="93" t="s">
        <v>176</v>
      </c>
      <c r="B56" s="96">
        <v>6.54</v>
      </c>
      <c r="C56" s="93"/>
    </row>
    <row r="57" ht="22.5" customHeight="1" spans="1:3">
      <c r="A57" s="92" t="s">
        <v>121</v>
      </c>
      <c r="B57" s="99">
        <f>B5+B17+B45</f>
        <v>742.97</v>
      </c>
      <c r="C57" s="93"/>
    </row>
    <row r="58" spans="2:2">
      <c r="B58" s="102"/>
    </row>
    <row r="59" spans="2:2">
      <c r="B59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177</v>
      </c>
    </row>
    <row r="2" ht="19.5" customHeight="1" spans="1:2">
      <c r="A2" s="75"/>
      <c r="B2" s="76"/>
    </row>
    <row r="3" ht="30" customHeight="1" spans="1:2">
      <c r="A3" s="77" t="s">
        <v>178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92</v>
      </c>
    </row>
    <row r="6" ht="38.25" customHeight="1" spans="1:2">
      <c r="A6" s="81" t="s">
        <v>179</v>
      </c>
      <c r="B6" s="68">
        <v>10</v>
      </c>
    </row>
    <row r="7" ht="38.25" customHeight="1" spans="1:2">
      <c r="A7" s="68" t="s">
        <v>180</v>
      </c>
      <c r="B7" s="68"/>
    </row>
    <row r="8" ht="38.25" customHeight="1" spans="1:2">
      <c r="A8" s="68" t="s">
        <v>181</v>
      </c>
      <c r="B8" s="68"/>
    </row>
    <row r="9" ht="38.25" customHeight="1" spans="1:2">
      <c r="A9" s="82" t="s">
        <v>182</v>
      </c>
      <c r="B9" s="82"/>
    </row>
    <row r="10" ht="38.25" customHeight="1" spans="1:2">
      <c r="A10" s="83" t="s">
        <v>183</v>
      </c>
      <c r="B10" s="82">
        <v>10</v>
      </c>
    </row>
    <row r="11" ht="38.25" customHeight="1" spans="1:2">
      <c r="A11" s="84" t="s">
        <v>184</v>
      </c>
      <c r="B11" s="85"/>
    </row>
    <row r="12" ht="91.5" customHeight="1" spans="1:2">
      <c r="A12" s="86" t="s">
        <v>185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D7" sqref="D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186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1" t="s">
        <v>187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188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" customHeight="1" spans="1:11">
      <c r="A7" s="64" t="s">
        <v>189</v>
      </c>
      <c r="B7" s="65" t="s">
        <v>190</v>
      </c>
      <c r="C7" s="66">
        <v>0</v>
      </c>
      <c r="D7" s="66"/>
      <c r="E7" s="66"/>
      <c r="F7" s="66">
        <v>10</v>
      </c>
      <c r="G7" s="66">
        <v>10</v>
      </c>
      <c r="H7" s="66"/>
      <c r="I7" s="66"/>
      <c r="J7" s="73">
        <v>0.9</v>
      </c>
      <c r="K7" s="73"/>
    </row>
    <row r="8" s="59" customFormat="1" ht="30" customHeight="1" spans="1:11">
      <c r="A8" s="64" t="s">
        <v>191</v>
      </c>
      <c r="B8" s="65" t="s">
        <v>192</v>
      </c>
      <c r="C8" s="66"/>
      <c r="D8" s="66"/>
      <c r="E8" s="66"/>
      <c r="F8" s="66">
        <v>10</v>
      </c>
      <c r="G8" s="66">
        <v>10</v>
      </c>
      <c r="H8" s="66"/>
      <c r="I8" s="66"/>
      <c r="J8" s="73">
        <v>0.9</v>
      </c>
      <c r="K8" s="73"/>
    </row>
    <row r="9" s="59" customFormat="1" ht="30" customHeight="1" spans="1:11">
      <c r="A9" s="64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59" customFormat="1" ht="30" customHeight="1" spans="1:11">
      <c r="A10" s="64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4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4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4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4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4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4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79</v>
      </c>
      <c r="B17" s="70"/>
      <c r="C17" s="66"/>
      <c r="D17" s="66"/>
      <c r="E17" s="66"/>
      <c r="F17" s="66">
        <v>10</v>
      </c>
      <c r="G17" s="66">
        <v>10</v>
      </c>
      <c r="H17" s="66"/>
      <c r="I17" s="66"/>
      <c r="J17" s="68">
        <v>0.9</v>
      </c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4" workbookViewId="0">
      <selection activeCell="A17" sqref="A1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193</v>
      </c>
      <c r="B1" s="45"/>
      <c r="C1" s="45"/>
      <c r="D1" s="45"/>
      <c r="E1" s="45"/>
      <c r="F1" s="45"/>
    </row>
    <row r="2" ht="22.5" spans="1:8">
      <c r="A2" s="46" t="s">
        <v>194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195</v>
      </c>
      <c r="B4" s="51" t="s">
        <v>196</v>
      </c>
      <c r="C4" s="52" t="s">
        <v>197</v>
      </c>
      <c r="D4" s="52"/>
      <c r="E4" s="53" t="s">
        <v>198</v>
      </c>
      <c r="F4" s="10" t="s">
        <v>199</v>
      </c>
      <c r="G4" s="53" t="s">
        <v>200</v>
      </c>
      <c r="H4" s="53" t="s">
        <v>201</v>
      </c>
    </row>
    <row r="5" ht="21" customHeight="1" spans="1:8">
      <c r="A5" s="50"/>
      <c r="B5" s="51"/>
      <c r="C5" s="10" t="s">
        <v>202</v>
      </c>
      <c r="D5" s="10" t="s">
        <v>203</v>
      </c>
      <c r="E5" s="53"/>
      <c r="F5" s="10"/>
      <c r="G5" s="53"/>
      <c r="H5" s="53"/>
    </row>
    <row r="6" ht="27.75" customHeight="1" spans="1:8">
      <c r="A6" s="54" t="s">
        <v>79</v>
      </c>
      <c r="B6" s="55">
        <v>317.5</v>
      </c>
      <c r="C6" s="55"/>
      <c r="D6" s="55"/>
      <c r="E6" s="56"/>
      <c r="F6" s="57"/>
      <c r="G6" s="57" t="s">
        <v>204</v>
      </c>
      <c r="H6" s="57" t="s">
        <v>204</v>
      </c>
    </row>
    <row r="7" ht="27.75" customHeight="1" spans="1:8">
      <c r="A7" s="58" t="s">
        <v>205</v>
      </c>
      <c r="B7" s="55">
        <v>5.34</v>
      </c>
      <c r="C7" s="55"/>
      <c r="D7" s="55"/>
      <c r="E7" s="56"/>
      <c r="F7" s="57"/>
      <c r="G7" s="57" t="s">
        <v>205</v>
      </c>
      <c r="H7" s="57"/>
    </row>
    <row r="8" ht="27.75" customHeight="1" spans="1:8">
      <c r="A8" s="58" t="s">
        <v>206</v>
      </c>
      <c r="B8" s="55">
        <v>10</v>
      </c>
      <c r="C8" s="55"/>
      <c r="D8" s="55"/>
      <c r="E8" s="56"/>
      <c r="F8" s="57"/>
      <c r="G8" s="57" t="s">
        <v>206</v>
      </c>
      <c r="H8" s="57"/>
    </row>
    <row r="9" ht="27.75" customHeight="1" spans="1:8">
      <c r="A9" s="58" t="s">
        <v>207</v>
      </c>
      <c r="B9" s="55">
        <v>15</v>
      </c>
      <c r="C9" s="55"/>
      <c r="D9" s="55"/>
      <c r="E9" s="56"/>
      <c r="F9" s="57"/>
      <c r="G9" s="57" t="s">
        <v>207</v>
      </c>
      <c r="H9" s="57"/>
    </row>
    <row r="10" ht="27.75" customHeight="1" spans="1:8">
      <c r="A10" s="58" t="s">
        <v>208</v>
      </c>
      <c r="B10" s="55">
        <v>15</v>
      </c>
      <c r="C10" s="55"/>
      <c r="D10" s="55"/>
      <c r="E10" s="56"/>
      <c r="F10" s="57"/>
      <c r="G10" s="57" t="s">
        <v>208</v>
      </c>
      <c r="H10" s="57"/>
    </row>
    <row r="11" ht="27.75" customHeight="1" spans="1:8">
      <c r="A11" s="58" t="s">
        <v>209</v>
      </c>
      <c r="B11" s="55">
        <v>56</v>
      </c>
      <c r="C11" s="55"/>
      <c r="D11" s="55"/>
      <c r="E11" s="56"/>
      <c r="F11" s="57"/>
      <c r="G11" s="57" t="s">
        <v>209</v>
      </c>
      <c r="H11" s="57"/>
    </row>
    <row r="12" ht="27.75" customHeight="1" spans="1:8">
      <c r="A12" s="58" t="s">
        <v>210</v>
      </c>
      <c r="B12" s="55">
        <v>10</v>
      </c>
      <c r="C12" s="55"/>
      <c r="D12" s="55"/>
      <c r="E12" s="56"/>
      <c r="F12" s="57"/>
      <c r="G12" s="57" t="s">
        <v>210</v>
      </c>
      <c r="H12" s="57"/>
    </row>
    <row r="13" ht="27.75" customHeight="1" spans="1:8">
      <c r="A13" s="58" t="s">
        <v>211</v>
      </c>
      <c r="B13" s="55">
        <v>21.12</v>
      </c>
      <c r="C13" s="55"/>
      <c r="D13" s="55"/>
      <c r="E13" s="56"/>
      <c r="F13" s="57"/>
      <c r="G13" s="57" t="s">
        <v>211</v>
      </c>
      <c r="H13" s="57"/>
    </row>
    <row r="14" ht="27.75" customHeight="1" spans="1:8">
      <c r="A14" s="58" t="s">
        <v>212</v>
      </c>
      <c r="B14" s="55">
        <v>8.74</v>
      </c>
      <c r="C14" s="55"/>
      <c r="D14" s="55"/>
      <c r="E14" s="56"/>
      <c r="F14" s="57"/>
      <c r="G14" s="57" t="s">
        <v>212</v>
      </c>
      <c r="H14" s="57"/>
    </row>
    <row r="15" ht="27.75" customHeight="1" spans="1:8">
      <c r="A15" s="58" t="s">
        <v>213</v>
      </c>
      <c r="B15" s="55">
        <v>9.7</v>
      </c>
      <c r="C15" s="55"/>
      <c r="D15" s="55"/>
      <c r="E15" s="56"/>
      <c r="F15" s="57"/>
      <c r="G15" s="57" t="s">
        <v>213</v>
      </c>
      <c r="H15" s="57"/>
    </row>
    <row r="16" ht="27.75" customHeight="1" spans="1:8">
      <c r="A16" s="58" t="s">
        <v>214</v>
      </c>
      <c r="B16" s="55">
        <v>5.4</v>
      </c>
      <c r="C16" s="55"/>
      <c r="D16" s="55"/>
      <c r="E16" s="56"/>
      <c r="F16" s="57"/>
      <c r="G16" s="57" t="s">
        <v>214</v>
      </c>
      <c r="H16" s="57"/>
    </row>
    <row r="17" ht="27.75" customHeight="1" spans="1:8">
      <c r="A17" s="58" t="s">
        <v>215</v>
      </c>
      <c r="B17" s="55">
        <v>30</v>
      </c>
      <c r="C17" s="55"/>
      <c r="D17" s="55"/>
      <c r="E17" s="56"/>
      <c r="F17" s="57"/>
      <c r="G17" s="58" t="s">
        <v>215</v>
      </c>
      <c r="H17" s="57"/>
    </row>
    <row r="18" ht="27.75" customHeight="1" spans="1:8">
      <c r="A18" s="58" t="s">
        <v>216</v>
      </c>
      <c r="B18" s="55">
        <v>3.25</v>
      </c>
      <c r="C18" s="55"/>
      <c r="D18" s="55"/>
      <c r="E18" s="56"/>
      <c r="F18" s="57"/>
      <c r="G18" s="58" t="s">
        <v>216</v>
      </c>
      <c r="H18" s="57"/>
    </row>
    <row r="19" ht="27.75" customHeight="1" spans="1:8">
      <c r="A19" s="58" t="s">
        <v>217</v>
      </c>
      <c r="B19" s="55">
        <v>50</v>
      </c>
      <c r="C19" s="55"/>
      <c r="D19" s="55"/>
      <c r="E19" s="56"/>
      <c r="F19" s="57"/>
      <c r="G19" s="58" t="s">
        <v>217</v>
      </c>
      <c r="H19" s="57"/>
    </row>
    <row r="20" ht="27.75" customHeight="1" spans="1:8">
      <c r="A20" s="58" t="s">
        <v>218</v>
      </c>
      <c r="B20" s="55">
        <v>5.45</v>
      </c>
      <c r="C20" s="55"/>
      <c r="D20" s="55"/>
      <c r="E20" s="56"/>
      <c r="F20" s="57"/>
      <c r="G20" s="58" t="s">
        <v>218</v>
      </c>
      <c r="H20" s="57"/>
    </row>
    <row r="21" ht="27.75" customHeight="1" spans="1:8">
      <c r="A21" s="58" t="s">
        <v>219</v>
      </c>
      <c r="B21" s="55">
        <v>11.6</v>
      </c>
      <c r="C21" s="55"/>
      <c r="D21" s="55"/>
      <c r="E21" s="56"/>
      <c r="F21" s="57"/>
      <c r="G21" s="58" t="s">
        <v>219</v>
      </c>
      <c r="H21" s="57"/>
    </row>
    <row r="22" ht="27.75" customHeight="1" spans="1:8">
      <c r="A22" s="58" t="s">
        <v>220</v>
      </c>
      <c r="B22" s="55">
        <v>10</v>
      </c>
      <c r="C22" s="55"/>
      <c r="D22" s="55"/>
      <c r="E22" s="56"/>
      <c r="F22" s="57"/>
      <c r="G22" s="58" t="s">
        <v>220</v>
      </c>
      <c r="H22" s="57"/>
    </row>
    <row r="23" ht="27.75" customHeight="1" spans="1:8">
      <c r="A23" s="58" t="s">
        <v>221</v>
      </c>
      <c r="B23" s="55">
        <v>10</v>
      </c>
      <c r="C23" s="55"/>
      <c r="D23" s="55"/>
      <c r="E23" s="56"/>
      <c r="F23" s="57"/>
      <c r="G23" s="58" t="s">
        <v>221</v>
      </c>
      <c r="H23" s="57"/>
    </row>
    <row r="24" ht="27.75" customHeight="1" spans="1:8">
      <c r="A24" s="58" t="s">
        <v>222</v>
      </c>
      <c r="B24" s="55">
        <v>3</v>
      </c>
      <c r="C24" s="55"/>
      <c r="D24" s="55"/>
      <c r="E24" s="56"/>
      <c r="F24" s="57"/>
      <c r="G24" s="58" t="s">
        <v>222</v>
      </c>
      <c r="H24" s="57"/>
    </row>
    <row r="25" ht="27.75" customHeight="1" spans="1:8">
      <c r="A25" s="58" t="s">
        <v>223</v>
      </c>
      <c r="B25" s="55">
        <v>20</v>
      </c>
      <c r="C25" s="55"/>
      <c r="D25" s="55"/>
      <c r="E25" s="56"/>
      <c r="F25" s="57"/>
      <c r="G25" s="58" t="s">
        <v>223</v>
      </c>
      <c r="H25" s="57"/>
    </row>
    <row r="26" ht="27.75" customHeight="1" spans="1:8">
      <c r="A26" s="58" t="s">
        <v>224</v>
      </c>
      <c r="B26" s="55">
        <v>10</v>
      </c>
      <c r="C26" s="55"/>
      <c r="D26" s="55"/>
      <c r="E26" s="56"/>
      <c r="F26" s="57"/>
      <c r="G26" s="58" t="s">
        <v>224</v>
      </c>
      <c r="H26" s="57"/>
    </row>
    <row r="27" ht="27.75" customHeight="1" spans="1:8">
      <c r="A27" s="58" t="s">
        <v>225</v>
      </c>
      <c r="B27" s="55">
        <v>7.9</v>
      </c>
      <c r="C27" s="55"/>
      <c r="D27" s="55"/>
      <c r="E27" s="56"/>
      <c r="F27" s="57"/>
      <c r="G27" s="58" t="s">
        <v>225</v>
      </c>
      <c r="H27" s="57"/>
    </row>
    <row r="28" ht="27.75" customHeight="1" spans="1:8">
      <c r="A28" s="58"/>
      <c r="B28" s="55"/>
      <c r="C28" s="55"/>
      <c r="D28" s="55"/>
      <c r="E28" s="56"/>
      <c r="F28" s="57"/>
      <c r="G28" s="57"/>
      <c r="H28" s="57"/>
    </row>
    <row r="29" ht="27.75" customHeight="1" spans="1:8">
      <c r="A29" s="58"/>
      <c r="B29" s="55"/>
      <c r="C29" s="55"/>
      <c r="D29" s="55"/>
      <c r="E29" s="56"/>
      <c r="F29" s="57"/>
      <c r="G29" s="57"/>
      <c r="H29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2021-05-25T07:40:05Z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2A196BC1F7334DBF93992CAB8F5CC1F7</vt:lpwstr>
  </property>
</Properties>
</file>