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50" firstSheet="4" activeTab="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'!$A$1:$C$10</definedName>
  </definedNames>
  <calcPr calcId="144525"/>
</workbook>
</file>

<file path=xl/sharedStrings.xml><?xml version="1.0" encoding="utf-8"?>
<sst xmlns="http://schemas.openxmlformats.org/spreadsheetml/2006/main" count="551" uniqueCount="344">
  <si>
    <t>表1</t>
  </si>
  <si>
    <t>孝义市兑镇镇人民政府2023年部门收支总表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</si>
  <si>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</si>
  <si>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</si>
  <si>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</si>
  <si>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</si>
  <si>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</si>
  <si>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</si>
  <si>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</si>
  <si>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</si>
  <si>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</si>
  <si>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</si>
  <si>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</si>
  <si>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</si>
  <si>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</si>
  <si>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</si>
  <si>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</si>
  <si>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</si>
  <si>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</si>
  <si>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</si>
  <si>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</si>
  <si>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</si>
  <si>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</si>
  <si>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</si>
  <si>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</si>
  <si>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</si>
  <si>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</si>
  <si>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</si>
  <si>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</si>
  <si>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</si>
  <si>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</si>
  <si>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</si>
  <si>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</si>
  <si>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</si>
  <si>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</si>
  <si>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</si>
  <si>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</si>
  <si>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</si>
  <si>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</si>
  <si>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孝义市兑镇镇人民政府2023年部门收入总表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</si>
  <si>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</si>
  <si>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</si>
  <si>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</si>
  <si>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</si>
  <si>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</si>
  <si>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</si>
  <si>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</si>
  <si>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</si>
  <si>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[201]一般公共服务支出</t>
  </si>
  <si>
    <t>　20103</t>
  </si>
  <si>
    <t>　[20103]政府办公厅(室)及相关机构事务</t>
  </si>
  <si>
    <t>　　2010301</t>
  </si>
  <si>
    <t>　　[2010301]行政运行</t>
  </si>
  <si>
    <t>　　2010350</t>
  </si>
  <si>
    <t>　　[2010350]事业运行</t>
  </si>
  <si>
    <t>　20138</t>
  </si>
  <si>
    <t>　[20138]市场监督管理事务</t>
  </si>
  <si>
    <t>　　2013899</t>
  </si>
  <si>
    <t>　　[2013899]其他市场监督管理事务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</si>
  <si>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</si>
  <si>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</si>
  <si>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</si>
  <si>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</si>
  <si>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</si>
  <si>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</si>
  <si>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</si>
  <si>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</si>
  <si>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20811</t>
  </si>
  <si>
    <t>　[20811]残疾人事业</t>
  </si>
  <si>
    <t>　　2081107</t>
  </si>
  <si>
    <t>　　[2081107]残疾人生活和护理补贴</t>
  </si>
  <si>
    <t>210</t>
  </si>
  <si>
    <t>[210]卫生健康支出</t>
  </si>
  <si>
    <t>　21007</t>
  </si>
  <si>
    <t>　[21007]计划生育事务</t>
  </si>
  <si>
    <t>　　2100717</t>
  </si>
  <si>
    <t>　　[2100717]计划生育服务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</si>
  <si>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</si>
  <si>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</si>
  <si>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</si>
  <si>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</si>
  <si>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</si>
  <si>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</si>
  <si>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</si>
  <si>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</si>
  <si>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212</t>
  </si>
  <si>
    <t>[212]城乡社区支出</t>
  </si>
  <si>
    <t>　21201</t>
  </si>
  <si>
    <t>　[21201]城乡社区管理事务</t>
  </si>
  <si>
    <t>　　2120199</t>
  </si>
  <si>
    <t>　　[2120199]其他城乡社区管理事务支出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</si>
  <si>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</si>
  <si>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</si>
  <si>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</si>
  <si>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</si>
  <si>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</si>
  <si>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</si>
  <si>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2120816</t>
  </si>
  <si>
    <t>　　[2120816]农业农村生态环境支出</t>
  </si>
  <si>
    <t>213</t>
  </si>
  <si>
    <t>[213]农林水支出</t>
  </si>
  <si>
    <t>　21307</t>
  </si>
  <si>
    <t>　[21307]农村综合改革</t>
  </si>
  <si>
    <t>　　2130705</t>
  </si>
  <si>
    <t>　　[2130705]对村民委员会和村党支部的补助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</si>
  <si>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</si>
  <si>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</si>
  <si>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</si>
  <si>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</si>
  <si>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</si>
  <si>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</si>
  <si>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</si>
  <si>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</si>
  <si>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孝义市兑镇镇人民政府2023年部门支出总表</t>
  </si>
  <si>
    <t>基本支出</t>
  </si>
  <si>
    <t>项目支出</t>
  </si>
  <si>
    <t>　201</t>
  </si>
  <si>
    <t>　208</t>
  </si>
  <si>
    <t>　210</t>
  </si>
  <si>
    <t>　212</t>
  </si>
  <si>
    <t>　213</t>
  </si>
  <si>
    <t>　221</t>
  </si>
  <si>
    <t>表4</t>
  </si>
  <si>
    <t>孝义市兑镇镇人民政府2023年财政拨款收支总表</t>
  </si>
  <si>
    <t>小计</t>
  </si>
  <si>
    <t>政府性基金预算</t>
  </si>
  <si>
    <t>十五、资源勘探信息等支出</t>
  </si>
  <si>
    <t>表5</t>
  </si>
  <si>
    <t>孝义市兑镇镇人民政府2023年一般公共预算支出表</t>
  </si>
  <si>
    <t>2022年预算数</t>
  </si>
  <si>
    <t>2023年预算数</t>
  </si>
  <si>
    <t>2023年预算数比2022年预算数增减%</t>
  </si>
  <si>
    <t>合计</t>
  </si>
  <si>
    <t>一般公共服务支出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</si>
  <si>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</si>
  <si>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</si>
  <si>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</si>
  <si>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</si>
  <si>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</si>
  <si>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</si>
  <si>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[2013899]其他市场监督管理事务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</si>
  <si>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</si>
  <si>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</si>
  <si>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</si>
  <si>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</si>
  <si>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行政单位离退休</t>
  </si>
  <si>
    <t xml:space="preserve">    2080505</t>
  </si>
  <si>
    <t xml:space="preserve">    机关事业单位基本养
    老保险缴费支出</t>
  </si>
  <si>
    <t xml:space="preserve">    2080506</t>
  </si>
  <si>
    <t xml:space="preserve">    机关事业单位职业年金缴费支出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</si>
  <si>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</si>
  <si>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</si>
  <si>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</si>
  <si>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</si>
  <si>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>卫生健康支出</t>
  </si>
  <si>
    <t xml:space="preserve">  21007</t>
  </si>
  <si>
    <t xml:space="preserve">  计划生育事务</t>
  </si>
  <si>
    <t>[2100717]计划生育服务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</si>
  <si>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</si>
  <si>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</si>
  <si>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</si>
  <si>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</si>
  <si>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</si>
  <si>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</si>
  <si>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</si>
  <si>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</si>
  <si>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</si>
  <si>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</t>
  </si>
  <si>
    <t>城乡社区支出</t>
  </si>
  <si>
    <t xml:space="preserve">  21201</t>
  </si>
  <si>
    <t xml:space="preserve">  城乡社区管理事务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</si>
  <si>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</si>
  <si>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</si>
  <si>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</si>
  <si>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</si>
  <si>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</si>
  <si>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</si>
  <si>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</si>
  <si>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</si>
  <si>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</si>
  <si>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</si>
  <si>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对村民委员会和党支部的补助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</si>
  <si>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</si>
  <si>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</si>
  <si>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</si>
  <si>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</si>
  <si>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</si>
  <si>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</si>
  <si>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</si>
  <si>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</si>
  <si>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</si>
  <si>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</si>
  <si>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</si>
  <si>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计</t>
  </si>
  <si>
    <t>表6</t>
  </si>
  <si>
    <t>孝义市兑镇镇人民政府2023年一般公共预算基本支出经济科目表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</si>
  <si>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</si>
  <si>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</si>
  <si>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</si>
  <si>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</si>
  <si>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</si>
  <si>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</si>
  <si>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</si>
  <si>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</si>
  <si>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</si>
  <si>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</si>
  <si>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</si>
  <si>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</si>
  <si>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</si>
  <si>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</si>
  <si>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</si>
  <si>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</si>
  <si>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</si>
  <si>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</si>
  <si>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</si>
  <si>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</si>
  <si>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</si>
  <si>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</si>
  <si>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</si>
  <si>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</si>
  <si>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</si>
  <si>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</si>
  <si>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</si>
  <si>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</si>
  <si>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</si>
  <si>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</si>
  <si>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</si>
  <si>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</si>
  <si>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</si>
  <si>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</si>
  <si>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</si>
  <si>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</si>
  <si>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</si>
  <si>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</si>
  <si>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</si>
  <si>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</si>
  <si>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</si>
  <si>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</si>
  <si>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</si>
  <si>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</si>
  <si>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</si>
  <si>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</si>
  <si>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</si>
  <si>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</si>
  <si>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</si>
  <si>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</si>
  <si>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</si>
  <si>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</si>
  <si>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</si>
  <si>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</si>
  <si>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孝义市兑镇镇人民政府2023年一般公共预算“三公”经费支出情况统计表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</si>
  <si>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</si>
  <si>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</si>
  <si>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</si>
  <si>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</si>
  <si>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</si>
  <si>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</si>
  <si>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</si>
  <si>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</si>
  <si>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孝义市兑镇镇人民政府2023年政府性基金预算收入表</t>
  </si>
  <si>
    <t>政府性基金预算收入</t>
  </si>
  <si>
    <t>非税收入</t>
  </si>
  <si>
    <t>　10301</t>
  </si>
  <si>
    <t>　政府性基金收入</t>
  </si>
  <si>
    <t>　　1030148</t>
  </si>
  <si>
    <t>　　国有土地使用权出让收入</t>
  </si>
  <si>
    <t>表9</t>
  </si>
  <si>
    <t>孝义市兑镇镇人民政府2023年政府性基金预算支出表</t>
  </si>
  <si>
    <t>2023年预算比2022年预算数增减</t>
  </si>
  <si>
    <t>表10</t>
  </si>
  <si>
    <t>孝义市兑镇镇人民政府2023年国有资本经营预算收支预算表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</si>
  <si>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</si>
  <si>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</si>
  <si>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</si>
  <si>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</si>
  <si>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孝义市兑镇镇人民政府2023年一般公共预算重点项目绩效目标表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</si>
  <si>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</si>
  <si>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</si>
  <si>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</si>
  <si>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</si>
  <si>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</si>
  <si>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</si>
  <si>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</si>
  <si>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</si>
  <si>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</si>
  <si>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</si>
  <si>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革命老区</t>
  </si>
  <si>
    <t>其他城乡社区公共设施支出</t>
  </si>
  <si>
    <t>2120399</t>
  </si>
  <si>
    <t>保障革命老区正常运行</t>
  </si>
  <si>
    <t>参战退役士兵补助</t>
  </si>
  <si>
    <t>保障参战退役士兵补助正常发放</t>
  </si>
  <si>
    <t>梁家原水库管理人员工资</t>
  </si>
  <si>
    <t>行政运行</t>
  </si>
  <si>
    <t>2010301</t>
  </si>
  <si>
    <t>保障梁家垣水库正常运行</t>
  </si>
  <si>
    <t>梁家垣水库维修养护款</t>
  </si>
  <si>
    <t>梁家垣水库管理维护费</t>
  </si>
  <si>
    <t>梁家垣水库占地补偿款</t>
  </si>
  <si>
    <t>临县第一书记工资</t>
  </si>
  <si>
    <t>保障临县第一书记正常工作</t>
  </si>
  <si>
    <t>再就业退役军人工资</t>
  </si>
  <si>
    <t>事业运行</t>
  </si>
  <si>
    <t>2010350</t>
  </si>
  <si>
    <t>保障退役军人工资正常发放</t>
  </si>
  <si>
    <t>兑镇镇自建房安全鉴定费</t>
  </si>
  <si>
    <t>保障自建房鉴定正常运转</t>
  </si>
  <si>
    <t>2023年工作经费(乡村振兴)</t>
  </si>
  <si>
    <t>保障乡村振兴工作正常开展</t>
  </si>
  <si>
    <t>表12</t>
  </si>
  <si>
    <t>孝义市兑镇镇人民政府2023年政府采购预算表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</si>
  <si>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</si>
  <si>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</si>
  <si>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</si>
  <si>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</si>
  <si>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</si>
  <si>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</si>
  <si>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</si>
  <si>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</si>
  <si>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</si>
  <si>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</si>
  <si>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</si>
  <si>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</si>
  <si>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</si>
  <si>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</si>
  <si>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</si>
  <si>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台式计算机</t>
  </si>
  <si>
    <t>台</t>
  </si>
  <si>
    <t>激光打印机</t>
  </si>
  <si>
    <t>家用家具零配件</t>
  </si>
  <si>
    <t>个</t>
  </si>
  <si>
    <t>LED显示屏</t>
  </si>
  <si>
    <t>物业管理服务</t>
  </si>
  <si>
    <t>复印纸</t>
  </si>
  <si>
    <t>件</t>
  </si>
  <si>
    <t>印刷服务</t>
  </si>
  <si>
    <t>车辆维修和保养服务</t>
  </si>
  <si>
    <t>革命老区其他建筑工程</t>
  </si>
  <si>
    <t>表13</t>
  </si>
  <si>
    <t>孝义市兑镇镇人民政府2023年政府购买服务支出预算表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</si>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</sst>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#,##0.00_ "/>
    <numFmt numFmtId="179" formatCode="* #,##0.0;* \-#,##0.0;* &quot;&quot;??;@"/>
    <numFmt numFmtId="180" formatCode="0_ "/>
    <numFmt numFmtId="181" formatCode="#,##0.00;[Red]#,##0.0"/>
    <numFmt numFmtId="182" formatCode="#,##0_ "/>
    <numFmt numFmtId="183" formatCode="#,##0.0;[Red]#,##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2" fillId="13" borderId="2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6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178" fontId="0" fillId="0" borderId="2" xfId="49" applyNumberFormat="1" applyFont="1" applyBorder="1" applyProtection="1"/>
    <xf numFmtId="178" fontId="0" fillId="0" borderId="2" xfId="49" applyNumberFormat="1" applyFont="1" applyBorder="1" applyAlignment="1" applyProtection="1">
      <alignment wrapText="1"/>
    </xf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>
      <alignment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11" applyNumberFormat="1" applyFont="1" applyBorder="1" applyAlignment="1" applyProtection="1"/>
    <xf numFmtId="9" fontId="0" fillId="0" borderId="0" xfId="11" applyFont="1" applyAlignment="1" applyProtection="1"/>
    <xf numFmtId="178" fontId="0" fillId="0" borderId="2" xfId="0" applyNumberFormat="1" applyFont="1" applyBorder="1" applyProtection="1"/>
    <xf numFmtId="178" fontId="13" fillId="0" borderId="9" xfId="0" applyNumberFormat="1" applyFont="1" applyFill="1" applyBorder="1" applyAlignment="1" applyProtection="1">
      <alignment horizontal="right" vertical="center"/>
    </xf>
    <xf numFmtId="4" fontId="13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3" fillId="0" borderId="0" xfId="0" applyFont="1" applyFill="1" applyProtection="1"/>
    <xf numFmtId="180" fontId="0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"/>
    </xf>
    <xf numFmtId="0" fontId="0" fillId="0" borderId="8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NumberFormat="1" applyFont="1" applyFill="1" applyBorder="1" applyAlignment="1" applyProtection="1">
      <alignment vertical="center" wrapText="1"/>
      <protection locked="0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 applyProtection="1">
      <alignment vertical="center" wrapText="1"/>
    </xf>
    <xf numFmtId="181" fontId="5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80" fontId="0" fillId="0" borderId="2" xfId="0" applyNumberFormat="1" applyFont="1" applyFill="1" applyBorder="1" applyAlignment="1" applyProtection="1">
      <alignment horizontal="center" vertical="center"/>
      <protection locked="0"/>
    </xf>
    <xf numFmtId="180" fontId="0" fillId="0" borderId="4" xfId="0" applyNumberFormat="1" applyFont="1" applyFill="1" applyBorder="1" applyAlignment="1" applyProtection="1">
      <alignment horizontal="center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center" vertical="center"/>
      <protection locked="0"/>
    </xf>
    <xf numFmtId="182" fontId="0" fillId="0" borderId="4" xfId="0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/>
      <protection locked="0"/>
    </xf>
    <xf numFmtId="18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/>
    </xf>
    <xf numFmtId="0" fontId="0" fillId="0" borderId="8" xfId="0" applyFont="1" applyFill="1" applyBorder="1" applyAlignment="1" applyProtection="1">
      <alignment horizontal="right" vertical="center"/>
    </xf>
    <xf numFmtId="10" fontId="0" fillId="0" borderId="2" xfId="11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81" fontId="5" fillId="0" borderId="9" xfId="0" applyNumberFormat="1" applyFont="1" applyFill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83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="85" zoomScaleNormal="100" workbookViewId="0">
      <selection activeCell="A8" sqref="A8:H29"/>
    </sheetView>
  </sheetViews>
  <sheetFormatPr defaultColWidth="6.875" defaultRowHeight="11.25" outlineLevelCol="7"/>
  <cols>
    <col min="1" max="1" width="33.075" style="67" customWidth="1"/>
    <col min="2" max="2" width="9.375" style="67" customWidth="1"/>
    <col min="3" max="3" width="11" style="67" customWidth="1"/>
    <col min="4" max="4" width="9.25" style="67" customWidth="1"/>
    <col min="5" max="5" width="31.025" style="67" customWidth="1"/>
    <col min="6" max="8" width="10.25" style="67" customWidth="1"/>
    <col min="9" max="16384" width="6.875" style="67"/>
  </cols>
  <sheetData>
    <row r="1" ht="16.5" customHeight="1" spans="1:8">
      <c r="A1" s="77" t="s">
        <v>0</v>
      </c>
      <c r="B1" s="77"/>
      <c r="C1" s="77"/>
      <c r="D1" s="146"/>
      <c r="E1" s="146"/>
      <c r="F1" s="146"/>
      <c r="G1" s="146"/>
      <c r="H1" s="147"/>
    </row>
    <row r="2" ht="18.75" customHeight="1" spans="1:8">
      <c r="A2" s="148"/>
      <c r="B2" s="148"/>
      <c r="C2" s="148"/>
      <c r="D2" s="146"/>
      <c r="E2" s="146"/>
      <c r="F2" s="146"/>
      <c r="G2" s="146"/>
      <c r="H2" s="147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49"/>
      <c r="B4" s="149"/>
      <c r="C4" s="149"/>
      <c r="D4" s="149"/>
      <c r="E4" s="149"/>
      <c r="F4" s="149"/>
      <c r="G4" s="149"/>
      <c r="H4" s="93" t="s">
        <v>2</v>
      </c>
    </row>
    <row r="5" ht="24" customHeight="1" spans="1:8">
      <c r="A5" s="161" t="s">
        <v>3</v>
      </c>
      <c r="B5" s="78"/>
      <c r="C5" s="78"/>
      <c r="D5" s="78"/>
      <c r="E5" s="161" t="s">
        <v>4</v>
      </c>
      <c r="F5" s="78"/>
      <c r="G5" s="78"/>
      <c r="H5" s="78"/>
    </row>
    <row r="6" ht="24" customHeight="1" spans="1:8">
      <c r="A6" s="162" t="s">
        <v>5</v>
      </c>
      <c r="B6" s="150" t="s">
        <v>6</v>
      </c>
      <c r="C6" s="157"/>
      <c r="D6" s="151"/>
      <c r="E6" s="154" t="s">
        <v>7</v>
      </c>
      <c r="F6" s="150" t="s">
        <v>6</v>
      </c>
      <c r="G6" s="157"/>
      <c r="H6" s="151"/>
    </row>
    <row r="7" ht="48.75" customHeight="1" spans="1:8">
      <c r="A7" s="153"/>
      <c r="B7" s="87" t="s">
        <v>8</v>
      </c>
      <c r="C7" s="87" t="s">
        <v>9</v>
      </c>
      <c r="D7" s="87" t="s">
        <v>10</v>
      </c>
      <c r="E7" s="155"/>
      <c r="F7" s="87" t="s">
        <v>8</v>
      </c>
      <c r="G7" s="87" t="s">
        <v>9</v>
      </c>
      <c r="H7" s="87" t="s">
        <v>10</v>
      </c>
    </row>
    <row r="8" ht="24" customHeight="1" spans="1:8">
      <c r="A8" s="84" t="s">
        <v>11</v>
      </c>
      <c r="B8" s="158">
        <v>1033.517541</v>
      </c>
      <c r="C8" s="88">
        <v>1783.128791</v>
      </c>
      <c r="D8" s="125">
        <f>C8/B8*100-100</f>
        <v>72.5300945811427</v>
      </c>
      <c r="E8" s="79" t="s">
        <v>12</v>
      </c>
      <c r="F8" s="158">
        <v>623.176894</v>
      </c>
      <c r="G8" s="37">
        <v>999.529605</v>
      </c>
      <c r="H8" s="125">
        <f>G8/F8*100-100</f>
        <v>60.3925971298929</v>
      </c>
    </row>
    <row r="9" ht="24" customHeight="1" spans="1:8">
      <c r="A9" s="84" t="s">
        <v>13</v>
      </c>
      <c r="B9" s="84">
        <v>0</v>
      </c>
      <c r="C9" s="88">
        <v>50</v>
      </c>
      <c r="D9" s="125"/>
      <c r="E9" s="79" t="s">
        <v>14</v>
      </c>
      <c r="F9" s="158"/>
      <c r="G9" s="79"/>
      <c r="H9" s="83"/>
    </row>
    <row r="10" ht="24" customHeight="1" spans="1:8">
      <c r="A10" s="84" t="s">
        <v>15</v>
      </c>
      <c r="B10" s="84"/>
      <c r="C10" s="84"/>
      <c r="D10" s="84"/>
      <c r="E10" s="79" t="s">
        <v>16</v>
      </c>
      <c r="F10" s="158"/>
      <c r="G10" s="79"/>
      <c r="H10" s="83"/>
    </row>
    <row r="11" ht="24" customHeight="1" spans="1:8">
      <c r="A11" s="84" t="s">
        <v>17</v>
      </c>
      <c r="B11" s="84"/>
      <c r="C11" s="84"/>
      <c r="D11" s="84"/>
      <c r="E11" s="84" t="s">
        <v>18</v>
      </c>
      <c r="F11" s="158"/>
      <c r="G11" s="84"/>
      <c r="H11" s="83"/>
    </row>
    <row r="12" ht="24" customHeight="1" spans="1:8">
      <c r="A12" s="84"/>
      <c r="B12" s="84"/>
      <c r="C12" s="84"/>
      <c r="D12" s="84"/>
      <c r="E12" s="79" t="s">
        <v>19</v>
      </c>
      <c r="F12" s="158"/>
      <c r="G12" s="79"/>
      <c r="H12" s="83"/>
    </row>
    <row r="13" ht="24" customHeight="1" spans="1:8">
      <c r="A13" s="84"/>
      <c r="B13" s="84"/>
      <c r="C13" s="84"/>
      <c r="D13" s="84"/>
      <c r="E13" s="79" t="s">
        <v>20</v>
      </c>
      <c r="F13" s="158"/>
      <c r="G13" s="79"/>
      <c r="H13" s="83"/>
    </row>
    <row r="14" ht="24" customHeight="1" spans="1:8">
      <c r="A14" s="84"/>
      <c r="B14" s="84"/>
      <c r="C14" s="84"/>
      <c r="D14" s="84"/>
      <c r="E14" s="84" t="s">
        <v>21</v>
      </c>
      <c r="F14" s="158"/>
      <c r="G14" s="84"/>
      <c r="H14" s="84"/>
    </row>
    <row r="15" ht="24" customHeight="1" spans="1:8">
      <c r="A15" s="84"/>
      <c r="B15" s="84"/>
      <c r="C15" s="84"/>
      <c r="D15" s="84"/>
      <c r="E15" s="84" t="s">
        <v>22</v>
      </c>
      <c r="F15" s="158">
        <v>89.962658</v>
      </c>
      <c r="G15" s="37">
        <v>126.248784</v>
      </c>
      <c r="H15" s="125">
        <f t="shared" ref="H15:H19" si="0">G15/F15*100-100</f>
        <v>40.3346530735008</v>
      </c>
    </row>
    <row r="16" ht="24" customHeight="1" spans="1:8">
      <c r="A16" s="84"/>
      <c r="B16" s="84"/>
      <c r="C16" s="84"/>
      <c r="D16" s="84"/>
      <c r="E16" s="79" t="s">
        <v>23</v>
      </c>
      <c r="F16" s="158">
        <v>36.576245</v>
      </c>
      <c r="G16" s="37">
        <v>49.874407</v>
      </c>
      <c r="H16" s="125">
        <f t="shared" si="0"/>
        <v>36.3573734810667</v>
      </c>
    </row>
    <row r="17" ht="24" customHeight="1" spans="1:8">
      <c r="A17" s="84"/>
      <c r="B17" s="84"/>
      <c r="C17" s="84"/>
      <c r="D17" s="84"/>
      <c r="E17" s="79" t="s">
        <v>24</v>
      </c>
      <c r="F17" s="158"/>
      <c r="G17" s="159"/>
      <c r="H17" s="84"/>
    </row>
    <row r="18" ht="24" customHeight="1" spans="1:8">
      <c r="A18" s="84"/>
      <c r="B18" s="84"/>
      <c r="C18" s="84"/>
      <c r="D18" s="84"/>
      <c r="E18" s="84" t="s">
        <v>25</v>
      </c>
      <c r="F18" s="158">
        <v>111.4487</v>
      </c>
      <c r="G18" s="37">
        <v>366.9787</v>
      </c>
      <c r="H18" s="125">
        <f t="shared" si="0"/>
        <v>229.280377429257</v>
      </c>
    </row>
    <row r="19" ht="24" customHeight="1" spans="1:8">
      <c r="A19" s="84"/>
      <c r="B19" s="84"/>
      <c r="C19" s="84"/>
      <c r="D19" s="84"/>
      <c r="E19" s="84" t="s">
        <v>26</v>
      </c>
      <c r="F19" s="158">
        <v>99.1145</v>
      </c>
      <c r="G19" s="37">
        <v>187.5795</v>
      </c>
      <c r="H19" s="125">
        <f t="shared" si="0"/>
        <v>89.2553561789647</v>
      </c>
    </row>
    <row r="20" ht="24" customHeight="1" spans="1:8">
      <c r="A20" s="84"/>
      <c r="B20" s="84"/>
      <c r="C20" s="84"/>
      <c r="D20" s="84"/>
      <c r="E20" s="84" t="s">
        <v>27</v>
      </c>
      <c r="F20" s="158"/>
      <c r="G20" s="84"/>
      <c r="H20" s="84"/>
    </row>
    <row r="21" ht="24" customHeight="1" spans="1:8">
      <c r="A21" s="84"/>
      <c r="B21" s="84"/>
      <c r="C21" s="84"/>
      <c r="D21" s="84"/>
      <c r="E21" s="84" t="s">
        <v>28</v>
      </c>
      <c r="F21" s="158"/>
      <c r="G21" s="84"/>
      <c r="H21" s="84"/>
    </row>
    <row r="22" ht="24" customHeight="1" spans="1:8">
      <c r="A22" s="84"/>
      <c r="B22" s="84"/>
      <c r="C22" s="84"/>
      <c r="D22" s="84"/>
      <c r="E22" s="84" t="s">
        <v>29</v>
      </c>
      <c r="F22" s="158">
        <v>1.14</v>
      </c>
      <c r="G22" s="84"/>
      <c r="H22" s="125">
        <f>G22/F22*100-100</f>
        <v>-100</v>
      </c>
    </row>
    <row r="23" ht="24" customHeight="1" spans="1:8">
      <c r="A23" s="84"/>
      <c r="B23" s="84"/>
      <c r="C23" s="84"/>
      <c r="D23" s="84"/>
      <c r="E23" s="84" t="s">
        <v>30</v>
      </c>
      <c r="F23" s="158"/>
      <c r="G23" s="84"/>
      <c r="H23" s="84"/>
    </row>
    <row r="24" ht="24" customHeight="1" spans="1:8">
      <c r="A24" s="84"/>
      <c r="B24" s="84"/>
      <c r="C24" s="84"/>
      <c r="D24" s="84"/>
      <c r="E24" s="84" t="s">
        <v>31</v>
      </c>
      <c r="F24" s="158"/>
      <c r="G24" s="84"/>
      <c r="H24" s="84"/>
    </row>
    <row r="25" ht="24" customHeight="1" spans="1:8">
      <c r="A25" s="84"/>
      <c r="B25" s="84"/>
      <c r="C25" s="84"/>
      <c r="D25" s="84"/>
      <c r="E25" s="84" t="s">
        <v>32</v>
      </c>
      <c r="F25" s="160">
        <v>72.098544</v>
      </c>
      <c r="G25" s="37">
        <v>102.917795</v>
      </c>
      <c r="H25" s="125">
        <f>G25/F25*100-100</f>
        <v>42.7460102384314</v>
      </c>
    </row>
    <row r="26" ht="24" customHeight="1" spans="1:8">
      <c r="A26" s="84"/>
      <c r="B26" s="84"/>
      <c r="C26" s="84"/>
      <c r="D26" s="84"/>
      <c r="E26" s="84" t="s">
        <v>33</v>
      </c>
      <c r="F26" s="158"/>
      <c r="G26" s="84"/>
      <c r="H26" s="125">
        <v>1833.13</v>
      </c>
    </row>
    <row r="27" ht="24" customHeight="1" spans="1:8">
      <c r="A27" s="84"/>
      <c r="B27" s="84"/>
      <c r="C27" s="84"/>
      <c r="D27" s="84"/>
      <c r="E27" s="84" t="s">
        <v>34</v>
      </c>
      <c r="F27" s="84"/>
      <c r="G27" s="84"/>
      <c r="H27" s="125"/>
    </row>
    <row r="28" ht="24" customHeight="1" spans="1:8">
      <c r="A28" s="84"/>
      <c r="B28" s="84"/>
      <c r="C28" s="84"/>
      <c r="D28" s="84"/>
      <c r="E28" s="84" t="s">
        <v>35</v>
      </c>
      <c r="F28" s="106"/>
      <c r="G28" s="106"/>
      <c r="H28" s="125"/>
    </row>
    <row r="29" ht="24" customHeight="1" spans="1:8">
      <c r="A29" s="78" t="s">
        <v>36</v>
      </c>
      <c r="B29" s="78">
        <v>1033.52</v>
      </c>
      <c r="C29" s="111">
        <v>1833.128791</v>
      </c>
      <c r="D29" s="125">
        <f>C29/B29*100-100</f>
        <v>77.3675198351266</v>
      </c>
      <c r="E29" s="78" t="s">
        <v>37</v>
      </c>
      <c r="F29" s="78">
        <v>1033.52</v>
      </c>
      <c r="G29" s="111">
        <v>1833.128791</v>
      </c>
      <c r="H29" s="125">
        <f>G29/F29*100-100</f>
        <v>77.3675198351266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7" customWidth="1"/>
    <col min="9" max="11" width="9.875" style="67" customWidth="1"/>
    <col min="12" max="16384" width="6.875" style="67"/>
  </cols>
  <sheetData>
    <row r="1" ht="16.5" customHeight="1" spans="1:11">
      <c r="A1" s="47" t="s">
        <v>269</v>
      </c>
      <c r="B1" s="48"/>
      <c r="C1" s="48"/>
      <c r="D1" s="48"/>
      <c r="E1" s="48"/>
      <c r="F1" s="48"/>
      <c r="G1" s="48"/>
      <c r="H1" s="48"/>
      <c r="I1" s="48"/>
      <c r="J1" s="74"/>
      <c r="K1" s="74"/>
    </row>
    <row r="2" ht="37" customHeight="1" spans="1:8">
      <c r="A2" s="68" t="s">
        <v>270</v>
      </c>
      <c r="B2" s="68"/>
      <c r="C2" s="68"/>
      <c r="D2" s="68"/>
      <c r="E2" s="68"/>
      <c r="F2" s="68"/>
      <c r="G2" s="68"/>
      <c r="H2" s="68"/>
    </row>
    <row r="3" ht="23" customHeight="1" spans="1:8">
      <c r="A3" s="69"/>
      <c r="B3" s="69"/>
      <c r="C3" s="69"/>
      <c r="D3" s="69"/>
      <c r="E3" s="69"/>
      <c r="F3" s="69"/>
      <c r="G3" s="70" t="s">
        <v>2</v>
      </c>
      <c r="H3" s="70"/>
    </row>
    <row r="4" ht="33" customHeight="1" spans="1:8">
      <c r="A4" s="71" t="s">
        <v>271</v>
      </c>
      <c r="B4" s="71"/>
      <c r="C4" s="71"/>
      <c r="D4" s="71" t="s">
        <v>272</v>
      </c>
      <c r="E4" s="71"/>
      <c r="F4" s="71"/>
      <c r="G4" s="71"/>
      <c r="H4" s="71"/>
    </row>
    <row r="5" ht="33" customHeight="1" spans="1:8">
      <c r="A5" s="71" t="s">
        <v>40</v>
      </c>
      <c r="B5" s="71"/>
      <c r="C5" s="72" t="s">
        <v>273</v>
      </c>
      <c r="D5" s="71" t="s">
        <v>45</v>
      </c>
      <c r="E5" s="71" t="s">
        <v>46</v>
      </c>
      <c r="F5" s="71" t="s">
        <v>132</v>
      </c>
      <c r="G5" s="71" t="s">
        <v>114</v>
      </c>
      <c r="H5" s="71" t="s">
        <v>115</v>
      </c>
    </row>
    <row r="6" ht="33" customHeight="1" spans="1:8">
      <c r="A6" s="71" t="s">
        <v>45</v>
      </c>
      <c r="B6" s="71" t="s">
        <v>46</v>
      </c>
      <c r="C6" s="72"/>
      <c r="D6" s="71"/>
      <c r="E6" s="71"/>
      <c r="F6" s="71"/>
      <c r="G6" s="71"/>
      <c r="H6" s="71"/>
    </row>
    <row r="7" ht="33" customHeight="1" spans="1:8">
      <c r="A7" s="73"/>
      <c r="B7" s="73"/>
      <c r="C7" s="73"/>
      <c r="D7" s="73"/>
      <c r="E7" s="73"/>
      <c r="F7" s="73"/>
      <c r="G7" s="73"/>
      <c r="H7" s="73"/>
    </row>
    <row r="8" ht="33" customHeight="1" spans="1:8">
      <c r="A8" s="73"/>
      <c r="B8" s="73"/>
      <c r="C8" s="73"/>
      <c r="D8" s="73"/>
      <c r="E8" s="73"/>
      <c r="F8" s="73"/>
      <c r="G8" s="73"/>
      <c r="H8" s="73"/>
    </row>
    <row r="9" ht="33" customHeight="1" spans="1:8">
      <c r="A9" s="73"/>
      <c r="B9" s="73"/>
      <c r="C9" s="73"/>
      <c r="D9" s="73"/>
      <c r="E9" s="73"/>
      <c r="F9" s="73"/>
      <c r="G9" s="73"/>
      <c r="H9" s="73"/>
    </row>
    <row r="10" ht="33" customHeight="1" spans="1:8">
      <c r="A10" s="73"/>
      <c r="B10" s="73"/>
      <c r="C10" s="73"/>
      <c r="D10" s="73"/>
      <c r="E10" s="73"/>
      <c r="F10" s="73"/>
      <c r="G10" s="73"/>
      <c r="H10" s="73"/>
    </row>
    <row r="11" ht="33" customHeight="1" spans="1:8">
      <c r="A11" s="73"/>
      <c r="B11" s="73"/>
      <c r="C11" s="73"/>
      <c r="D11" s="73"/>
      <c r="E11" s="73"/>
      <c r="F11" s="73"/>
      <c r="G11" s="73"/>
      <c r="H11" s="73"/>
    </row>
    <row r="12" ht="33" customHeight="1" spans="1:8">
      <c r="A12" s="73"/>
      <c r="B12" s="73"/>
      <c r="C12" s="73"/>
      <c r="D12" s="73"/>
      <c r="E12" s="73"/>
      <c r="F12" s="73"/>
      <c r="G12" s="73"/>
      <c r="H12" s="73"/>
    </row>
    <row r="13" ht="33" customHeight="1" spans="1:8">
      <c r="A13" s="73"/>
      <c r="B13" s="73"/>
      <c r="C13" s="73"/>
      <c r="D13" s="73"/>
      <c r="E13" s="73"/>
      <c r="F13" s="73"/>
      <c r="G13" s="73"/>
      <c r="H13" s="73"/>
    </row>
    <row r="14" ht="33" customHeight="1" spans="1:8">
      <c r="A14" s="73"/>
      <c r="B14" s="73"/>
      <c r="C14" s="73"/>
      <c r="D14" s="73"/>
      <c r="E14" s="73"/>
      <c r="F14" s="73"/>
      <c r="G14" s="73"/>
      <c r="H14" s="73"/>
    </row>
    <row r="15" ht="33" customHeight="1" spans="1:8">
      <c r="A15" s="73"/>
      <c r="B15" s="73"/>
      <c r="C15" s="73"/>
      <c r="D15" s="73"/>
      <c r="E15" s="73"/>
      <c r="F15" s="73"/>
      <c r="G15" s="73"/>
      <c r="H15" s="7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19" sqref="G19"/>
    </sheetView>
  </sheetViews>
  <sheetFormatPr defaultColWidth="9" defaultRowHeight="14.25" outlineLevelCol="7"/>
  <cols>
    <col min="1" max="1" width="25.25" customWidth="1"/>
    <col min="2" max="4" width="11.75" customWidth="1"/>
    <col min="5" max="5" width="26" customWidth="1"/>
    <col min="6" max="6" width="11.75" customWidth="1"/>
    <col min="7" max="7" width="23.875" customWidth="1"/>
    <col min="8" max="8" width="26.125" customWidth="1"/>
  </cols>
  <sheetData>
    <row r="1" ht="18.75" spans="1:6">
      <c r="A1" s="47" t="s">
        <v>274</v>
      </c>
      <c r="B1" s="48"/>
      <c r="C1" s="48"/>
      <c r="D1" s="48"/>
      <c r="E1" s="48"/>
      <c r="F1" s="48"/>
    </row>
    <row r="2" ht="22.5" spans="1:8">
      <c r="A2" s="49" t="s">
        <v>275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276</v>
      </c>
      <c r="B4" s="54" t="s">
        <v>277</v>
      </c>
      <c r="C4" s="55" t="s">
        <v>278</v>
      </c>
      <c r="D4" s="55"/>
      <c r="E4" s="56" t="s">
        <v>279</v>
      </c>
      <c r="F4" s="10" t="s">
        <v>280</v>
      </c>
      <c r="G4" s="56" t="s">
        <v>281</v>
      </c>
      <c r="H4" s="56" t="s">
        <v>282</v>
      </c>
    </row>
    <row r="5" ht="21" customHeight="1" spans="1:8">
      <c r="A5" s="53"/>
      <c r="B5" s="54"/>
      <c r="C5" s="10" t="s">
        <v>283</v>
      </c>
      <c r="D5" s="10" t="s">
        <v>284</v>
      </c>
      <c r="E5" s="56"/>
      <c r="F5" s="10"/>
      <c r="G5" s="56"/>
      <c r="H5" s="56"/>
    </row>
    <row r="6" ht="27.75" customHeight="1" spans="1:8">
      <c r="A6" s="57" t="s">
        <v>111</v>
      </c>
      <c r="B6" s="58">
        <f>SUM(B7:B16)</f>
        <v>266.50161</v>
      </c>
      <c r="C6" s="58">
        <f>SUM(C7:C16)</f>
        <v>266.50161</v>
      </c>
      <c r="D6" s="59"/>
      <c r="E6" s="60"/>
      <c r="F6" s="61"/>
      <c r="G6" s="61" t="s">
        <v>285</v>
      </c>
      <c r="H6" s="61" t="s">
        <v>285</v>
      </c>
    </row>
    <row r="7" ht="27.75" customHeight="1" spans="1:8">
      <c r="A7" s="62" t="s">
        <v>286</v>
      </c>
      <c r="B7" s="63">
        <v>130</v>
      </c>
      <c r="C7" s="63">
        <v>130</v>
      </c>
      <c r="D7" s="58"/>
      <c r="E7" s="33" t="s">
        <v>287</v>
      </c>
      <c r="F7" s="57" t="s">
        <v>288</v>
      </c>
      <c r="G7" s="62" t="s">
        <v>286</v>
      </c>
      <c r="H7" s="57" t="s">
        <v>289</v>
      </c>
    </row>
    <row r="8" ht="27.75" customHeight="1" spans="1:8">
      <c r="A8" s="62" t="s">
        <v>290</v>
      </c>
      <c r="B8" s="63">
        <v>20.16</v>
      </c>
      <c r="C8" s="63">
        <v>20.16</v>
      </c>
      <c r="D8" s="58"/>
      <c r="E8" s="33" t="s">
        <v>287</v>
      </c>
      <c r="F8" s="57" t="s">
        <v>288</v>
      </c>
      <c r="G8" s="62" t="s">
        <v>290</v>
      </c>
      <c r="H8" s="57" t="s">
        <v>291</v>
      </c>
    </row>
    <row r="9" ht="27.75" customHeight="1" spans="1:8">
      <c r="A9" s="62" t="s">
        <v>292</v>
      </c>
      <c r="B9" s="63">
        <v>2.592</v>
      </c>
      <c r="C9" s="63">
        <v>2.592</v>
      </c>
      <c r="D9" s="58"/>
      <c r="E9" s="33" t="s">
        <v>293</v>
      </c>
      <c r="F9" s="57" t="s">
        <v>294</v>
      </c>
      <c r="G9" s="62" t="s">
        <v>292</v>
      </c>
      <c r="H9" s="64" t="s">
        <v>295</v>
      </c>
    </row>
    <row r="10" ht="27.75" customHeight="1" spans="1:8">
      <c r="A10" s="64" t="s">
        <v>296</v>
      </c>
      <c r="B10" s="65">
        <v>12.22</v>
      </c>
      <c r="C10" s="65">
        <v>12.22</v>
      </c>
      <c r="D10" s="58"/>
      <c r="E10" s="64" t="s">
        <v>287</v>
      </c>
      <c r="F10" s="64">
        <v>2120399</v>
      </c>
      <c r="G10" s="64" t="s">
        <v>296</v>
      </c>
      <c r="H10" s="64" t="s">
        <v>295</v>
      </c>
    </row>
    <row r="11" ht="27.75" customHeight="1" spans="1:8">
      <c r="A11" s="64" t="s">
        <v>297</v>
      </c>
      <c r="B11" s="65">
        <v>2.95</v>
      </c>
      <c r="C11" s="65">
        <v>2.95</v>
      </c>
      <c r="D11" s="58"/>
      <c r="E11" s="64" t="s">
        <v>293</v>
      </c>
      <c r="F11" s="64">
        <v>2010301</v>
      </c>
      <c r="G11" s="64" t="s">
        <v>297</v>
      </c>
      <c r="H11" s="64" t="s">
        <v>295</v>
      </c>
    </row>
    <row r="12" ht="27.75" customHeight="1" spans="1:8">
      <c r="A12" s="64" t="s">
        <v>298</v>
      </c>
      <c r="B12" s="65">
        <v>0.3925</v>
      </c>
      <c r="C12" s="65">
        <v>0.3925</v>
      </c>
      <c r="D12" s="58"/>
      <c r="E12" s="64" t="s">
        <v>293</v>
      </c>
      <c r="F12" s="64">
        <v>2010301</v>
      </c>
      <c r="G12" s="64" t="s">
        <v>298</v>
      </c>
      <c r="H12" s="64" t="s">
        <v>295</v>
      </c>
    </row>
    <row r="13" ht="27.75" customHeight="1" spans="1:8">
      <c r="A13" s="62" t="s">
        <v>299</v>
      </c>
      <c r="B13" s="63">
        <v>6.5</v>
      </c>
      <c r="C13" s="63">
        <v>6.5</v>
      </c>
      <c r="D13" s="58"/>
      <c r="E13" s="33" t="s">
        <v>293</v>
      </c>
      <c r="F13" s="57" t="s">
        <v>294</v>
      </c>
      <c r="G13" s="62" t="s">
        <v>299</v>
      </c>
      <c r="H13" s="57" t="s">
        <v>300</v>
      </c>
    </row>
    <row r="14" ht="27.75" customHeight="1" spans="1:8">
      <c r="A14" s="62" t="s">
        <v>301</v>
      </c>
      <c r="B14" s="63">
        <v>6.48711</v>
      </c>
      <c r="C14" s="63">
        <v>6.48711</v>
      </c>
      <c r="D14" s="58"/>
      <c r="E14" s="33" t="s">
        <v>302</v>
      </c>
      <c r="F14" s="57" t="s">
        <v>303</v>
      </c>
      <c r="G14" s="62" t="s">
        <v>301</v>
      </c>
      <c r="H14" s="57" t="s">
        <v>304</v>
      </c>
    </row>
    <row r="15" ht="27.75" customHeight="1" spans="1:8">
      <c r="A15" s="62" t="s">
        <v>305</v>
      </c>
      <c r="B15" s="58">
        <v>5.6</v>
      </c>
      <c r="C15" s="58">
        <v>5.6</v>
      </c>
      <c r="D15" s="58"/>
      <c r="E15" s="33" t="s">
        <v>293</v>
      </c>
      <c r="F15" s="57" t="s">
        <v>294</v>
      </c>
      <c r="G15" s="62" t="s">
        <v>305</v>
      </c>
      <c r="H15" s="57" t="s">
        <v>306</v>
      </c>
    </row>
    <row r="16" ht="27.75" customHeight="1" spans="1:8">
      <c r="A16" s="62" t="s">
        <v>307</v>
      </c>
      <c r="B16" s="63">
        <v>79.6</v>
      </c>
      <c r="C16" s="63">
        <v>79.6</v>
      </c>
      <c r="D16" s="58"/>
      <c r="E16" s="33" t="s">
        <v>287</v>
      </c>
      <c r="F16" s="57" t="s">
        <v>288</v>
      </c>
      <c r="G16" s="62" t="s">
        <v>307</v>
      </c>
      <c r="H16" s="57" t="s">
        <v>308</v>
      </c>
    </row>
    <row r="17" spans="1:8">
      <c r="A17" s="66"/>
      <c r="B17" s="66"/>
      <c r="C17" s="66"/>
      <c r="D17" s="66"/>
      <c r="E17" s="66"/>
      <c r="F17" s="66"/>
      <c r="G17" s="66"/>
      <c r="H17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L24" sqref="L24"/>
    </sheetView>
  </sheetViews>
  <sheetFormatPr defaultColWidth="9" defaultRowHeight="14.25"/>
  <cols>
    <col min="1" max="1" width="17.125" customWidth="1"/>
    <col min="2" max="4" width="8.75" customWidth="1"/>
  </cols>
  <sheetData>
    <row r="1" ht="31.5" customHeight="1" spans="1:14">
      <c r="A1" s="1" t="s">
        <v>309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1"/>
    </row>
    <row r="2" ht="33" customHeight="1" spans="1:14">
      <c r="A2" s="31" t="s">
        <v>310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311</v>
      </c>
      <c r="B4" s="33" t="s">
        <v>312</v>
      </c>
      <c r="C4" s="33" t="s">
        <v>313</v>
      </c>
      <c r="D4" s="33" t="s">
        <v>314</v>
      </c>
      <c r="E4" s="8" t="s">
        <v>315</v>
      </c>
      <c r="F4" s="8"/>
      <c r="G4" s="8"/>
      <c r="H4" s="8"/>
      <c r="I4" s="8"/>
      <c r="J4" s="8"/>
      <c r="K4" s="8"/>
      <c r="L4" s="8"/>
      <c r="M4" s="8"/>
      <c r="N4" s="42" t="s">
        <v>316</v>
      </c>
    </row>
    <row r="5" ht="37.5" customHeight="1" spans="1:14">
      <c r="A5" s="9"/>
      <c r="B5" s="33"/>
      <c r="C5" s="33"/>
      <c r="D5" s="33"/>
      <c r="E5" s="10" t="s">
        <v>317</v>
      </c>
      <c r="F5" s="8" t="s">
        <v>41</v>
      </c>
      <c r="G5" s="8"/>
      <c r="H5" s="8"/>
      <c r="I5" s="8"/>
      <c r="J5" s="43"/>
      <c r="K5" s="43"/>
      <c r="L5" s="25" t="s">
        <v>318</v>
      </c>
      <c r="M5" s="25" t="s">
        <v>319</v>
      </c>
      <c r="N5" s="44"/>
    </row>
    <row r="6" ht="78.75" customHeight="1" spans="1:14">
      <c r="A6" s="13"/>
      <c r="B6" s="33"/>
      <c r="C6" s="33"/>
      <c r="D6" s="33"/>
      <c r="E6" s="10"/>
      <c r="F6" s="14" t="s">
        <v>320</v>
      </c>
      <c r="G6" s="10" t="s">
        <v>321</v>
      </c>
      <c r="H6" s="10" t="s">
        <v>322</v>
      </c>
      <c r="I6" s="10" t="s">
        <v>323</v>
      </c>
      <c r="J6" s="10" t="s">
        <v>324</v>
      </c>
      <c r="K6" s="26" t="s">
        <v>325</v>
      </c>
      <c r="L6" s="27"/>
      <c r="M6" s="27"/>
      <c r="N6" s="45"/>
    </row>
    <row r="7" ht="24" customHeight="1" spans="1:14">
      <c r="A7" s="34" t="s">
        <v>326</v>
      </c>
      <c r="B7" s="35"/>
      <c r="C7" s="36" t="s">
        <v>327</v>
      </c>
      <c r="D7" s="36">
        <v>1</v>
      </c>
      <c r="E7" s="37">
        <v>0.76</v>
      </c>
      <c r="F7" s="37">
        <v>0.76</v>
      </c>
      <c r="G7" s="37">
        <v>0.76</v>
      </c>
      <c r="H7" s="35"/>
      <c r="I7" s="35"/>
      <c r="J7" s="35"/>
      <c r="K7" s="35"/>
      <c r="L7" s="35"/>
      <c r="M7" s="35"/>
      <c r="N7" s="35"/>
    </row>
    <row r="8" ht="24" customHeight="1" spans="1:14">
      <c r="A8" s="34" t="s">
        <v>328</v>
      </c>
      <c r="B8" s="38"/>
      <c r="C8" s="36" t="s">
        <v>327</v>
      </c>
      <c r="D8" s="36">
        <v>1</v>
      </c>
      <c r="E8" s="37">
        <v>0.5</v>
      </c>
      <c r="F8" s="37">
        <v>0.5</v>
      </c>
      <c r="G8" s="37">
        <v>0.5</v>
      </c>
      <c r="H8" s="39"/>
      <c r="I8" s="39"/>
      <c r="J8" s="39"/>
      <c r="K8" s="39"/>
      <c r="L8" s="39"/>
      <c r="M8" s="39"/>
      <c r="N8" s="46"/>
    </row>
    <row r="9" ht="24" customHeight="1" spans="1:14">
      <c r="A9" s="34" t="s">
        <v>329</v>
      </c>
      <c r="B9" s="38"/>
      <c r="C9" s="36" t="s">
        <v>330</v>
      </c>
      <c r="D9" s="36">
        <v>1</v>
      </c>
      <c r="E9" s="37">
        <v>0.06</v>
      </c>
      <c r="F9" s="37">
        <v>0.06</v>
      </c>
      <c r="G9" s="37">
        <v>0.06</v>
      </c>
      <c r="H9" s="39"/>
      <c r="I9" s="39"/>
      <c r="J9" s="39"/>
      <c r="K9" s="39"/>
      <c r="L9" s="39"/>
      <c r="M9" s="39"/>
      <c r="N9" s="46"/>
    </row>
    <row r="10" ht="24" customHeight="1" spans="1:14">
      <c r="A10" s="34" t="s">
        <v>326</v>
      </c>
      <c r="B10" s="38"/>
      <c r="C10" s="36" t="s">
        <v>327</v>
      </c>
      <c r="D10" s="36">
        <v>5</v>
      </c>
      <c r="E10" s="37">
        <v>3.8</v>
      </c>
      <c r="F10" s="37">
        <v>3.8</v>
      </c>
      <c r="G10" s="37">
        <v>3.8</v>
      </c>
      <c r="H10" s="39"/>
      <c r="I10" s="39"/>
      <c r="J10" s="39"/>
      <c r="K10" s="39"/>
      <c r="L10" s="39"/>
      <c r="M10" s="39"/>
      <c r="N10" s="46"/>
    </row>
    <row r="11" ht="24" customHeight="1" spans="1:14">
      <c r="A11" s="34" t="s">
        <v>331</v>
      </c>
      <c r="B11" s="38"/>
      <c r="C11" s="36" t="s">
        <v>330</v>
      </c>
      <c r="D11" s="36">
        <v>1</v>
      </c>
      <c r="E11" s="37">
        <v>4.5</v>
      </c>
      <c r="F11" s="37">
        <v>4.5</v>
      </c>
      <c r="G11" s="37">
        <v>4.5</v>
      </c>
      <c r="H11" s="39"/>
      <c r="I11" s="39"/>
      <c r="J11" s="39"/>
      <c r="K11" s="39"/>
      <c r="L11" s="39"/>
      <c r="M11" s="39"/>
      <c r="N11" s="46"/>
    </row>
    <row r="12" ht="24" customHeight="1" spans="1:14">
      <c r="A12" s="34" t="s">
        <v>329</v>
      </c>
      <c r="B12" s="38"/>
      <c r="C12" s="36" t="s">
        <v>327</v>
      </c>
      <c r="D12" s="36">
        <v>2</v>
      </c>
      <c r="E12" s="37">
        <v>0.4</v>
      </c>
      <c r="F12" s="37">
        <v>0.4</v>
      </c>
      <c r="G12" s="37">
        <v>0.4</v>
      </c>
      <c r="H12" s="39"/>
      <c r="I12" s="39"/>
      <c r="J12" s="39"/>
      <c r="K12" s="39"/>
      <c r="L12" s="39"/>
      <c r="M12" s="39"/>
      <c r="N12" s="46"/>
    </row>
    <row r="13" ht="24" customHeight="1" spans="1:14">
      <c r="A13" s="34" t="s">
        <v>328</v>
      </c>
      <c r="B13" s="38"/>
      <c r="C13" s="36" t="s">
        <v>327</v>
      </c>
      <c r="D13" s="36">
        <v>5</v>
      </c>
      <c r="E13" s="37">
        <v>2.5</v>
      </c>
      <c r="F13" s="37">
        <v>2.5</v>
      </c>
      <c r="G13" s="37">
        <v>2.5</v>
      </c>
      <c r="H13" s="39"/>
      <c r="I13" s="39"/>
      <c r="J13" s="39"/>
      <c r="K13" s="39"/>
      <c r="L13" s="39"/>
      <c r="M13" s="39"/>
      <c r="N13" s="46"/>
    </row>
    <row r="14" ht="24" customHeight="1" spans="1:14">
      <c r="A14" s="34" t="s">
        <v>332</v>
      </c>
      <c r="B14" s="38"/>
      <c r="C14" s="36"/>
      <c r="D14" s="36">
        <v>1</v>
      </c>
      <c r="E14" s="37">
        <v>52</v>
      </c>
      <c r="F14" s="37">
        <v>52</v>
      </c>
      <c r="G14" s="37">
        <v>52</v>
      </c>
      <c r="H14" s="39"/>
      <c r="I14" s="39"/>
      <c r="J14" s="39"/>
      <c r="K14" s="39"/>
      <c r="L14" s="39"/>
      <c r="M14" s="39"/>
      <c r="N14" s="46"/>
    </row>
    <row r="15" ht="24" customHeight="1" spans="1:14">
      <c r="A15" s="34" t="s">
        <v>333</v>
      </c>
      <c r="B15" s="38"/>
      <c r="C15" s="36" t="s">
        <v>334</v>
      </c>
      <c r="D15" s="36">
        <v>100</v>
      </c>
      <c r="E15" s="37">
        <v>1.5</v>
      </c>
      <c r="F15" s="37">
        <v>1.5</v>
      </c>
      <c r="G15" s="37">
        <v>1.5</v>
      </c>
      <c r="H15" s="39"/>
      <c r="I15" s="39"/>
      <c r="J15" s="39"/>
      <c r="K15" s="39"/>
      <c r="L15" s="39"/>
      <c r="M15" s="39"/>
      <c r="N15" s="46"/>
    </row>
    <row r="16" ht="24" customHeight="1" spans="1:14">
      <c r="A16" s="34" t="s">
        <v>335</v>
      </c>
      <c r="B16" s="38"/>
      <c r="C16" s="36"/>
      <c r="D16" s="36">
        <v>4</v>
      </c>
      <c r="E16" s="37">
        <v>6</v>
      </c>
      <c r="F16" s="37">
        <v>6</v>
      </c>
      <c r="G16" s="37">
        <v>6</v>
      </c>
      <c r="H16" s="39"/>
      <c r="I16" s="39"/>
      <c r="J16" s="39"/>
      <c r="K16" s="39"/>
      <c r="L16" s="39"/>
      <c r="M16" s="39"/>
      <c r="N16" s="46"/>
    </row>
    <row r="17" ht="24" customHeight="1" spans="1:14">
      <c r="A17" s="34" t="s">
        <v>336</v>
      </c>
      <c r="B17" s="38"/>
      <c r="C17" s="36"/>
      <c r="D17" s="36">
        <v>6</v>
      </c>
      <c r="E17" s="37">
        <v>3</v>
      </c>
      <c r="F17" s="37">
        <v>3</v>
      </c>
      <c r="G17" s="37">
        <v>3</v>
      </c>
      <c r="H17" s="39"/>
      <c r="I17" s="39"/>
      <c r="J17" s="39"/>
      <c r="K17" s="39"/>
      <c r="L17" s="39"/>
      <c r="M17" s="39"/>
      <c r="N17" s="46"/>
    </row>
    <row r="18" ht="24" customHeight="1" spans="1:14">
      <c r="A18" s="34" t="s">
        <v>335</v>
      </c>
      <c r="B18" s="38"/>
      <c r="C18" s="36"/>
      <c r="D18" s="36">
        <v>1</v>
      </c>
      <c r="E18" s="37">
        <v>1</v>
      </c>
      <c r="F18" s="37">
        <v>1</v>
      </c>
      <c r="G18" s="37">
        <v>1</v>
      </c>
      <c r="H18" s="39"/>
      <c r="I18" s="39"/>
      <c r="J18" s="39"/>
      <c r="K18" s="39"/>
      <c r="L18" s="39"/>
      <c r="M18" s="39"/>
      <c r="N18" s="46"/>
    </row>
    <row r="19" ht="24" customHeight="1" spans="1:14">
      <c r="A19" s="34" t="s">
        <v>335</v>
      </c>
      <c r="B19" s="38"/>
      <c r="C19" s="36"/>
      <c r="D19" s="36">
        <v>3</v>
      </c>
      <c r="E19" s="37">
        <v>3</v>
      </c>
      <c r="F19" s="37">
        <v>3</v>
      </c>
      <c r="G19" s="37">
        <v>3</v>
      </c>
      <c r="H19" s="39"/>
      <c r="I19" s="39"/>
      <c r="J19" s="39"/>
      <c r="K19" s="39"/>
      <c r="L19" s="39"/>
      <c r="M19" s="39"/>
      <c r="N19" s="46"/>
    </row>
    <row r="20" ht="24" customHeight="1" spans="1:14">
      <c r="A20" s="34" t="s">
        <v>337</v>
      </c>
      <c r="B20" s="38"/>
      <c r="C20" s="36"/>
      <c r="D20" s="36">
        <v>1</v>
      </c>
      <c r="E20" s="37">
        <v>130</v>
      </c>
      <c r="F20" s="37">
        <v>130</v>
      </c>
      <c r="G20" s="37">
        <v>130</v>
      </c>
      <c r="H20" s="39"/>
      <c r="I20" s="39"/>
      <c r="J20" s="39"/>
      <c r="K20" s="39"/>
      <c r="L20" s="39"/>
      <c r="M20" s="39"/>
      <c r="N20" s="46"/>
    </row>
    <row r="21" ht="24" customHeight="1" spans="1:14">
      <c r="A21" s="19" t="s">
        <v>111</v>
      </c>
      <c r="B21" s="40"/>
      <c r="C21" s="40"/>
      <c r="D21" s="20"/>
      <c r="E21" s="39">
        <f>SUM(E7:E20)</f>
        <v>209.02</v>
      </c>
      <c r="F21" s="39">
        <f>SUM(F7:F20)</f>
        <v>209.02</v>
      </c>
      <c r="G21" s="39">
        <f>SUM(G7:G20)</f>
        <v>209.02</v>
      </c>
      <c r="H21" s="39"/>
      <c r="I21" s="39"/>
      <c r="J21" s="39"/>
      <c r="K21" s="39"/>
      <c r="L21" s="39"/>
      <c r="M21" s="39"/>
      <c r="N21" s="46"/>
    </row>
  </sheetData>
  <mergeCells count="11">
    <mergeCell ref="A2:N2"/>
    <mergeCell ref="A3:N3"/>
    <mergeCell ref="A21:D21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H14" sqref="H14"/>
    </sheetView>
  </sheetViews>
  <sheetFormatPr defaultColWidth="9" defaultRowHeight="14.25" outlineLevelRow="7"/>
  <cols>
    <col min="1" max="1" width="16" customWidth="1"/>
    <col min="2" max="4" width="10.875" customWidth="1"/>
  </cols>
  <sheetData>
    <row r="1" ht="31.5" customHeight="1" spans="1:12">
      <c r="A1" s="1" t="s">
        <v>338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340</v>
      </c>
      <c r="B4" s="7" t="s">
        <v>341</v>
      </c>
      <c r="C4" s="8" t="s">
        <v>315</v>
      </c>
      <c r="D4" s="8"/>
      <c r="E4" s="8"/>
      <c r="F4" s="8"/>
      <c r="G4" s="8"/>
      <c r="H4" s="8"/>
      <c r="I4" s="8"/>
      <c r="J4" s="8"/>
      <c r="K4" s="8"/>
      <c r="L4" s="7" t="s">
        <v>197</v>
      </c>
    </row>
    <row r="5" ht="25.5" customHeight="1" spans="1:12">
      <c r="A5" s="9"/>
      <c r="B5" s="9"/>
      <c r="C5" s="10" t="s">
        <v>317</v>
      </c>
      <c r="D5" s="11" t="s">
        <v>342</v>
      </c>
      <c r="E5" s="12"/>
      <c r="F5" s="12"/>
      <c r="G5" s="12"/>
      <c r="H5" s="12"/>
      <c r="I5" s="24"/>
      <c r="J5" s="25" t="s">
        <v>318</v>
      </c>
      <c r="K5" s="25" t="s">
        <v>319</v>
      </c>
      <c r="L5" s="9"/>
    </row>
    <row r="6" ht="81" customHeight="1" spans="1:12">
      <c r="A6" s="13"/>
      <c r="B6" s="13"/>
      <c r="C6" s="10"/>
      <c r="D6" s="14" t="s">
        <v>320</v>
      </c>
      <c r="E6" s="10" t="s">
        <v>321</v>
      </c>
      <c r="F6" s="10" t="s">
        <v>322</v>
      </c>
      <c r="G6" s="10" t="s">
        <v>323</v>
      </c>
      <c r="H6" s="10" t="s">
        <v>324</v>
      </c>
      <c r="I6" s="26" t="s">
        <v>343</v>
      </c>
      <c r="J6" s="27"/>
      <c r="K6" s="27"/>
      <c r="L6" s="13"/>
    </row>
    <row r="7" ht="32.25" customHeight="1" spans="1:12">
      <c r="A7" s="15" t="s">
        <v>332</v>
      </c>
      <c r="B7" s="15"/>
      <c r="C7" s="16">
        <v>52</v>
      </c>
      <c r="D7" s="17">
        <v>52</v>
      </c>
      <c r="E7" s="16">
        <v>52</v>
      </c>
      <c r="F7" s="15"/>
      <c r="G7" s="15"/>
      <c r="H7" s="18"/>
      <c r="I7" s="15"/>
      <c r="J7" s="15"/>
      <c r="K7" s="15"/>
      <c r="L7" s="15"/>
    </row>
    <row r="8" ht="32.25" customHeight="1" spans="1:12">
      <c r="A8" s="19" t="s">
        <v>111</v>
      </c>
      <c r="B8" s="20"/>
      <c r="C8" s="16">
        <v>52</v>
      </c>
      <c r="D8" s="17">
        <v>52</v>
      </c>
      <c r="E8" s="16">
        <v>52</v>
      </c>
      <c r="F8" s="21"/>
      <c r="G8" s="21"/>
      <c r="H8" s="22"/>
      <c r="I8" s="21"/>
      <c r="J8" s="21"/>
      <c r="K8" s="21"/>
      <c r="L8" s="21"/>
    </row>
  </sheetData>
  <mergeCells count="9">
    <mergeCell ref="A2:L2"/>
    <mergeCell ref="D5:I5"/>
    <mergeCell ref="A8:B8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showGridLines="0" showZeros="0" zoomScale="80" zoomScaleNormal="80" workbookViewId="0">
      <selection activeCell="C19" sqref="C19"/>
    </sheetView>
  </sheetViews>
  <sheetFormatPr defaultColWidth="6.875" defaultRowHeight="11.25"/>
  <cols>
    <col min="1" max="1" width="20.625" style="67" customWidth="1"/>
    <col min="2" max="2" width="50.37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7" t="s">
        <v>38</v>
      </c>
      <c r="B1" s="48"/>
      <c r="C1" s="48"/>
      <c r="D1" s="74"/>
      <c r="E1" s="74"/>
      <c r="F1" s="74"/>
      <c r="G1" s="74"/>
    </row>
    <row r="2" ht="29.25" customHeight="1" spans="1:7">
      <c r="A2" s="76" t="s">
        <v>39</v>
      </c>
      <c r="B2" s="76"/>
      <c r="C2" s="76"/>
      <c r="D2" s="76"/>
      <c r="E2" s="76"/>
      <c r="F2" s="76"/>
      <c r="G2" s="76"/>
    </row>
    <row r="3" ht="26.25" customHeight="1" spans="1:7">
      <c r="A3" s="77"/>
      <c r="B3" s="77"/>
      <c r="C3" s="77"/>
      <c r="D3" s="77"/>
      <c r="E3" s="77"/>
      <c r="F3" s="77"/>
      <c r="G3" s="86" t="s">
        <v>2</v>
      </c>
    </row>
    <row r="4" ht="26.25" customHeight="1" spans="1:7">
      <c r="A4" s="78" t="s">
        <v>40</v>
      </c>
      <c r="B4" s="78"/>
      <c r="C4" s="154" t="s">
        <v>36</v>
      </c>
      <c r="D4" s="87" t="s">
        <v>41</v>
      </c>
      <c r="E4" s="87" t="s">
        <v>42</v>
      </c>
      <c r="F4" s="87" t="s">
        <v>43</v>
      </c>
      <c r="G4" s="154" t="s">
        <v>44</v>
      </c>
    </row>
    <row r="5" s="75" customFormat="1" ht="47.25" customHeight="1" spans="1:7">
      <c r="A5" s="78" t="s">
        <v>45</v>
      </c>
      <c r="B5" s="78" t="s">
        <v>46</v>
      </c>
      <c r="C5" s="155"/>
      <c r="D5" s="87"/>
      <c r="E5" s="87"/>
      <c r="F5" s="87"/>
      <c r="G5" s="155"/>
    </row>
    <row r="6" s="75" customFormat="1" ht="25.5" customHeight="1" spans="1:9">
      <c r="A6" s="34" t="s">
        <v>47</v>
      </c>
      <c r="B6" s="34" t="s">
        <v>48</v>
      </c>
      <c r="C6" s="37">
        <v>999.529605</v>
      </c>
      <c r="D6" s="37">
        <v>999.529605</v>
      </c>
      <c r="E6" s="37"/>
      <c r="F6" s="37"/>
      <c r="G6" s="156"/>
      <c r="H6" s="67"/>
      <c r="I6" s="67"/>
    </row>
    <row r="7" s="75" customFormat="1" ht="25.5" customHeight="1" spans="1:9">
      <c r="A7" s="34" t="s">
        <v>49</v>
      </c>
      <c r="B7" s="34" t="s">
        <v>50</v>
      </c>
      <c r="C7" s="37">
        <v>977.229605</v>
      </c>
      <c r="D7" s="37">
        <v>977.229605</v>
      </c>
      <c r="E7" s="37"/>
      <c r="F7" s="37"/>
      <c r="G7" s="156"/>
      <c r="H7" s="67"/>
      <c r="I7" s="67"/>
    </row>
    <row r="8" s="75" customFormat="1" ht="25.5" customHeight="1" spans="1:9">
      <c r="A8" s="34" t="s">
        <v>51</v>
      </c>
      <c r="B8" s="34" t="s">
        <v>52</v>
      </c>
      <c r="C8" s="37">
        <v>420.073075</v>
      </c>
      <c r="D8" s="37">
        <v>420.073075</v>
      </c>
      <c r="E8" s="37"/>
      <c r="F8" s="37"/>
      <c r="G8" s="37"/>
      <c r="H8" s="67"/>
      <c r="I8" s="67"/>
    </row>
    <row r="9" s="75" customFormat="1" ht="25.5" customHeight="1" spans="1:9">
      <c r="A9" s="34" t="s">
        <v>53</v>
      </c>
      <c r="B9" s="34" t="s">
        <v>54</v>
      </c>
      <c r="C9" s="37">
        <v>557.15653</v>
      </c>
      <c r="D9" s="37">
        <v>557.15653</v>
      </c>
      <c r="E9" s="37"/>
      <c r="F9" s="37"/>
      <c r="G9" s="37"/>
      <c r="H9" s="67"/>
      <c r="I9" s="67"/>
    </row>
    <row r="10" s="75" customFormat="1" ht="25.5" customHeight="1" spans="1:9">
      <c r="A10" s="34" t="s">
        <v>55</v>
      </c>
      <c r="B10" s="34" t="s">
        <v>56</v>
      </c>
      <c r="C10" s="37">
        <v>22.3</v>
      </c>
      <c r="D10" s="37">
        <v>22.3</v>
      </c>
      <c r="E10" s="37"/>
      <c r="F10" s="37"/>
      <c r="G10" s="156"/>
      <c r="H10" s="67"/>
      <c r="I10" s="67"/>
    </row>
    <row r="11" customFormat="1" ht="25.5" customHeight="1" spans="1:9">
      <c r="A11" s="34" t="s">
        <v>57</v>
      </c>
      <c r="B11" s="34" t="s">
        <v>58</v>
      </c>
      <c r="C11" s="37">
        <v>22.3</v>
      </c>
      <c r="D11" s="37">
        <v>22.3</v>
      </c>
      <c r="E11" s="37"/>
      <c r="F11" s="37"/>
      <c r="G11" s="37"/>
      <c r="H11" s="67"/>
      <c r="I11" s="67"/>
    </row>
    <row r="12" customFormat="1" ht="25.5" customHeight="1" spans="1:9">
      <c r="A12" s="34" t="s">
        <v>59</v>
      </c>
      <c r="B12" s="34" t="s">
        <v>60</v>
      </c>
      <c r="C12" s="37">
        <v>126.248784</v>
      </c>
      <c r="D12" s="37">
        <v>126.248784</v>
      </c>
      <c r="E12" s="37"/>
      <c r="F12" s="37"/>
      <c r="G12" s="156"/>
      <c r="H12" s="67"/>
      <c r="I12" s="67"/>
    </row>
    <row r="13" customFormat="1" ht="25.5" customHeight="1" spans="1:9">
      <c r="A13" s="34" t="s">
        <v>61</v>
      </c>
      <c r="B13" s="34" t="s">
        <v>62</v>
      </c>
      <c r="C13" s="37">
        <v>114.806784</v>
      </c>
      <c r="D13" s="37">
        <v>114.806784</v>
      </c>
      <c r="E13" s="37"/>
      <c r="F13" s="37"/>
      <c r="G13" s="156"/>
      <c r="H13" s="67"/>
      <c r="I13" s="67"/>
    </row>
    <row r="14" customFormat="1" ht="25.5" customHeight="1" spans="1:9">
      <c r="A14" s="34" t="s">
        <v>63</v>
      </c>
      <c r="B14" s="34" t="s">
        <v>64</v>
      </c>
      <c r="C14" s="37">
        <v>18.1336</v>
      </c>
      <c r="D14" s="37">
        <v>18.1336</v>
      </c>
      <c r="E14" s="37"/>
      <c r="F14" s="37"/>
      <c r="G14" s="37"/>
      <c r="H14" s="67"/>
      <c r="I14" s="67"/>
    </row>
    <row r="15" customFormat="1" ht="25.5" customHeight="1" spans="1:9">
      <c r="A15" s="34" t="s">
        <v>65</v>
      </c>
      <c r="B15" s="34" t="s">
        <v>66</v>
      </c>
      <c r="C15" s="37">
        <v>96.673184</v>
      </c>
      <c r="D15" s="37">
        <v>96.673184</v>
      </c>
      <c r="E15" s="37"/>
      <c r="F15" s="37"/>
      <c r="G15" s="37"/>
      <c r="H15" s="67"/>
      <c r="I15" s="67"/>
    </row>
    <row r="16" ht="25.5" customHeight="1" spans="1:7">
      <c r="A16" s="34" t="s">
        <v>67</v>
      </c>
      <c r="B16" s="34" t="s">
        <v>68</v>
      </c>
      <c r="C16" s="37">
        <v>11.442</v>
      </c>
      <c r="D16" s="37">
        <v>11.442</v>
      </c>
      <c r="E16" s="37"/>
      <c r="F16" s="37"/>
      <c r="G16" s="156"/>
    </row>
    <row r="17" ht="25.5" customHeight="1" spans="1:7">
      <c r="A17" s="34" t="s">
        <v>69</v>
      </c>
      <c r="B17" s="34" t="s">
        <v>70</v>
      </c>
      <c r="C17" s="37">
        <v>11.442</v>
      </c>
      <c r="D17" s="37">
        <v>11.442</v>
      </c>
      <c r="E17" s="37"/>
      <c r="F17" s="37"/>
      <c r="G17" s="37"/>
    </row>
    <row r="18" ht="25.5" customHeight="1" spans="1:7">
      <c r="A18" s="34" t="s">
        <v>71</v>
      </c>
      <c r="B18" s="34" t="s">
        <v>72</v>
      </c>
      <c r="C18" s="37">
        <v>49.874407</v>
      </c>
      <c r="D18" s="37">
        <v>49.874407</v>
      </c>
      <c r="E18" s="37"/>
      <c r="F18" s="37"/>
      <c r="G18" s="156"/>
    </row>
    <row r="19" ht="25.5" customHeight="1" spans="1:7">
      <c r="A19" s="34" t="s">
        <v>73</v>
      </c>
      <c r="B19" s="34" t="s">
        <v>74</v>
      </c>
      <c r="C19" s="37">
        <v>5</v>
      </c>
      <c r="D19" s="37">
        <v>5</v>
      </c>
      <c r="E19" s="37"/>
      <c r="F19" s="37"/>
      <c r="G19" s="156"/>
    </row>
    <row r="20" ht="25.5" customHeight="1" spans="1:7">
      <c r="A20" s="34" t="s">
        <v>75</v>
      </c>
      <c r="B20" s="34" t="s">
        <v>76</v>
      </c>
      <c r="C20" s="37">
        <v>5</v>
      </c>
      <c r="D20" s="37">
        <v>5</v>
      </c>
      <c r="E20" s="37"/>
      <c r="F20" s="37"/>
      <c r="G20" s="37"/>
    </row>
    <row r="21" ht="25.5" customHeight="1" spans="1:7">
      <c r="A21" s="34" t="s">
        <v>77</v>
      </c>
      <c r="B21" s="34" t="s">
        <v>78</v>
      </c>
      <c r="C21" s="37">
        <v>44.874407</v>
      </c>
      <c r="D21" s="37">
        <v>44.874407</v>
      </c>
      <c r="E21" s="37"/>
      <c r="F21" s="37"/>
      <c r="G21" s="156"/>
    </row>
    <row r="22" ht="25.5" customHeight="1" spans="1:7">
      <c r="A22" s="34" t="s">
        <v>79</v>
      </c>
      <c r="B22" s="34" t="s">
        <v>80</v>
      </c>
      <c r="C22" s="37">
        <v>12.135338</v>
      </c>
      <c r="D22" s="37">
        <v>12.135338</v>
      </c>
      <c r="E22" s="37"/>
      <c r="F22" s="37"/>
      <c r="G22" s="37"/>
    </row>
    <row r="23" ht="25.5" customHeight="1" spans="1:7">
      <c r="A23" s="34" t="s">
        <v>81</v>
      </c>
      <c r="B23" s="34" t="s">
        <v>82</v>
      </c>
      <c r="C23" s="37">
        <v>27.138144</v>
      </c>
      <c r="D23" s="37">
        <v>27.138144</v>
      </c>
      <c r="E23" s="37"/>
      <c r="F23" s="37"/>
      <c r="G23" s="37"/>
    </row>
    <row r="24" ht="25.5" customHeight="1" spans="1:7">
      <c r="A24" s="34" t="s">
        <v>83</v>
      </c>
      <c r="B24" s="34" t="s">
        <v>84</v>
      </c>
      <c r="C24" s="37">
        <v>5.600925</v>
      </c>
      <c r="D24" s="37">
        <v>5.600925</v>
      </c>
      <c r="E24" s="37"/>
      <c r="F24" s="37"/>
      <c r="G24" s="37"/>
    </row>
    <row r="25" ht="25.5" customHeight="1" spans="1:7">
      <c r="A25" s="34" t="s">
        <v>85</v>
      </c>
      <c r="B25" s="34" t="s">
        <v>86</v>
      </c>
      <c r="C25" s="37">
        <v>366.9787</v>
      </c>
      <c r="D25" s="37">
        <v>316.9787</v>
      </c>
      <c r="E25" s="37">
        <v>50</v>
      </c>
      <c r="F25" s="37"/>
      <c r="G25" s="156"/>
    </row>
    <row r="26" ht="25.5" customHeight="1" spans="1:7">
      <c r="A26" s="34" t="s">
        <v>87</v>
      </c>
      <c r="B26" s="34" t="s">
        <v>88</v>
      </c>
      <c r="C26" s="37">
        <v>18</v>
      </c>
      <c r="D26" s="37">
        <v>18</v>
      </c>
      <c r="E26" s="37"/>
      <c r="F26" s="37"/>
      <c r="G26" s="156"/>
    </row>
    <row r="27" ht="25.5" customHeight="1" spans="1:7">
      <c r="A27" s="34" t="s">
        <v>89</v>
      </c>
      <c r="B27" s="34" t="s">
        <v>90</v>
      </c>
      <c r="C27" s="37">
        <v>18</v>
      </c>
      <c r="D27" s="37">
        <v>18</v>
      </c>
      <c r="E27" s="37"/>
      <c r="F27" s="37"/>
      <c r="G27" s="37"/>
    </row>
    <row r="28" ht="25.5" customHeight="1" spans="1:7">
      <c r="A28" s="34" t="s">
        <v>91</v>
      </c>
      <c r="B28" s="34" t="s">
        <v>92</v>
      </c>
      <c r="C28" s="37">
        <v>298.9787</v>
      </c>
      <c r="D28" s="37">
        <v>298.9787</v>
      </c>
      <c r="E28" s="37"/>
      <c r="F28" s="37"/>
      <c r="G28" s="156"/>
    </row>
    <row r="29" ht="25.5" customHeight="1" spans="1:7">
      <c r="A29" s="34" t="s">
        <v>93</v>
      </c>
      <c r="B29" s="34" t="s">
        <v>94</v>
      </c>
      <c r="C29" s="37">
        <v>298.9787</v>
      </c>
      <c r="D29" s="37">
        <v>298.9787</v>
      </c>
      <c r="E29" s="37"/>
      <c r="F29" s="37"/>
      <c r="G29" s="37"/>
    </row>
    <row r="30" ht="25.5" customHeight="1" spans="1:7">
      <c r="A30" s="34" t="s">
        <v>95</v>
      </c>
      <c r="B30" s="34" t="s">
        <v>96</v>
      </c>
      <c r="C30" s="37">
        <v>50</v>
      </c>
      <c r="D30" s="37"/>
      <c r="E30" s="37">
        <v>50</v>
      </c>
      <c r="F30" s="37"/>
      <c r="G30" s="156"/>
    </row>
    <row r="31" ht="25.5" customHeight="1" spans="1:7">
      <c r="A31" s="34" t="s">
        <v>97</v>
      </c>
      <c r="B31" s="34" t="s">
        <v>98</v>
      </c>
      <c r="C31" s="37">
        <v>50</v>
      </c>
      <c r="D31" s="37"/>
      <c r="E31" s="37">
        <v>50</v>
      </c>
      <c r="F31" s="37"/>
      <c r="G31" s="37"/>
    </row>
    <row r="32" ht="25.5" customHeight="1" spans="1:7">
      <c r="A32" s="34" t="s">
        <v>99</v>
      </c>
      <c r="B32" s="34" t="s">
        <v>100</v>
      </c>
      <c r="C32" s="37">
        <v>187.5795</v>
      </c>
      <c r="D32" s="37">
        <v>187.5795</v>
      </c>
      <c r="E32" s="37"/>
      <c r="F32" s="37"/>
      <c r="G32" s="156"/>
    </row>
    <row r="33" ht="25.5" customHeight="1" spans="1:7">
      <c r="A33" s="34" t="s">
        <v>101</v>
      </c>
      <c r="B33" s="34" t="s">
        <v>102</v>
      </c>
      <c r="C33" s="37">
        <v>187.5795</v>
      </c>
      <c r="D33" s="37">
        <v>187.5795</v>
      </c>
      <c r="E33" s="37"/>
      <c r="F33" s="37"/>
      <c r="G33" s="156"/>
    </row>
    <row r="34" ht="25.5" customHeight="1" spans="1:7">
      <c r="A34" s="34" t="s">
        <v>103</v>
      </c>
      <c r="B34" s="34" t="s">
        <v>104</v>
      </c>
      <c r="C34" s="37">
        <v>187.5795</v>
      </c>
      <c r="D34" s="37">
        <v>187.5795</v>
      </c>
      <c r="E34" s="37"/>
      <c r="F34" s="37"/>
      <c r="G34" s="37"/>
    </row>
    <row r="35" ht="25.5" customHeight="1" spans="1:7">
      <c r="A35" s="34" t="s">
        <v>105</v>
      </c>
      <c r="B35" s="34" t="s">
        <v>106</v>
      </c>
      <c r="C35" s="37">
        <v>102.917795</v>
      </c>
      <c r="D35" s="37">
        <v>102.917795</v>
      </c>
      <c r="E35" s="37"/>
      <c r="F35" s="37"/>
      <c r="G35" s="156"/>
    </row>
    <row r="36" ht="25.5" customHeight="1" spans="1:7">
      <c r="A36" s="34" t="s">
        <v>107</v>
      </c>
      <c r="B36" s="34" t="s">
        <v>108</v>
      </c>
      <c r="C36" s="37">
        <v>102.917795</v>
      </c>
      <c r="D36" s="37">
        <v>102.917795</v>
      </c>
      <c r="E36" s="37"/>
      <c r="F36" s="37"/>
      <c r="G36" s="156"/>
    </row>
    <row r="37" ht="25.5" customHeight="1" spans="1:7">
      <c r="A37" s="34" t="s">
        <v>109</v>
      </c>
      <c r="B37" s="34" t="s">
        <v>110</v>
      </c>
      <c r="C37" s="37">
        <v>102.917795</v>
      </c>
      <c r="D37" s="37">
        <v>102.917795</v>
      </c>
      <c r="E37" s="37"/>
      <c r="F37" s="37"/>
      <c r="G37" s="37"/>
    </row>
    <row r="38" ht="25.5" customHeight="1" spans="1:7">
      <c r="A38" s="80" t="s">
        <v>111</v>
      </c>
      <c r="B38" s="81"/>
      <c r="C38" s="37">
        <v>1833.128791</v>
      </c>
      <c r="D38" s="37">
        <v>1783.128791</v>
      </c>
      <c r="E38" s="37">
        <v>50</v>
      </c>
      <c r="F38" s="84"/>
      <c r="G38" s="84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zoomScale="80" zoomScaleNormal="80" topLeftCell="A20" workbookViewId="0">
      <selection activeCell="C25" sqref="C25"/>
    </sheetView>
  </sheetViews>
  <sheetFormatPr defaultColWidth="6.875" defaultRowHeight="11.25" outlineLevelCol="4"/>
  <cols>
    <col min="1" max="1" width="19.375" style="67" customWidth="1"/>
    <col min="2" max="2" width="50.375" style="67" customWidth="1"/>
    <col min="3" max="5" width="24.125" style="67" customWidth="1"/>
    <col min="6" max="16384" width="6.875" style="67"/>
  </cols>
  <sheetData>
    <row r="1" ht="16.5" customHeight="1" spans="1:5">
      <c r="A1" s="47" t="s">
        <v>112</v>
      </c>
      <c r="B1" s="48"/>
      <c r="C1" s="48"/>
      <c r="D1" s="74"/>
      <c r="E1" s="74"/>
    </row>
    <row r="2" ht="16.5" customHeight="1" spans="1:5">
      <c r="A2" s="48"/>
      <c r="B2" s="48"/>
      <c r="C2" s="48"/>
      <c r="D2" s="74"/>
      <c r="E2" s="74"/>
    </row>
    <row r="3" ht="29.25" customHeight="1" spans="1:5">
      <c r="A3" s="76" t="s">
        <v>113</v>
      </c>
      <c r="B3" s="76"/>
      <c r="C3" s="76"/>
      <c r="D3" s="76"/>
      <c r="E3" s="76"/>
    </row>
    <row r="4" ht="26.25" customHeight="1" spans="1:5">
      <c r="A4" s="77"/>
      <c r="B4" s="77"/>
      <c r="C4" s="77"/>
      <c r="D4" s="77"/>
      <c r="E4" s="86" t="s">
        <v>2</v>
      </c>
    </row>
    <row r="5" ht="26.25" customHeight="1" spans="1:5">
      <c r="A5" s="150" t="s">
        <v>40</v>
      </c>
      <c r="B5" s="151"/>
      <c r="C5" s="152" t="s">
        <v>37</v>
      </c>
      <c r="D5" s="152" t="s">
        <v>114</v>
      </c>
      <c r="E5" s="152" t="s">
        <v>115</v>
      </c>
    </row>
    <row r="6" s="75" customFormat="1" ht="27.75" customHeight="1" spans="1:5">
      <c r="A6" s="78" t="s">
        <v>45</v>
      </c>
      <c r="B6" s="78" t="s">
        <v>46</v>
      </c>
      <c r="C6" s="153"/>
      <c r="D6" s="153"/>
      <c r="E6" s="153"/>
    </row>
    <row r="7" s="75" customFormat="1" ht="30" customHeight="1" spans="1:5">
      <c r="A7" s="34"/>
      <c r="B7" s="34" t="s">
        <v>48</v>
      </c>
      <c r="C7" s="37">
        <v>999.529605</v>
      </c>
      <c r="D7" s="37">
        <v>798.829595</v>
      </c>
      <c r="E7" s="37">
        <v>200.70001</v>
      </c>
    </row>
    <row r="8" s="75" customFormat="1" ht="30" customHeight="1" spans="1:5">
      <c r="A8" s="34" t="s">
        <v>116</v>
      </c>
      <c r="B8" s="34" t="s">
        <v>50</v>
      </c>
      <c r="C8" s="37">
        <v>977.229605</v>
      </c>
      <c r="D8" s="37">
        <v>798.829595</v>
      </c>
      <c r="E8" s="37">
        <v>178.40001</v>
      </c>
    </row>
    <row r="9" s="75" customFormat="1" ht="30" customHeight="1" spans="1:5">
      <c r="A9" s="34" t="s">
        <v>51</v>
      </c>
      <c r="B9" s="34" t="s">
        <v>52</v>
      </c>
      <c r="C9" s="37">
        <v>420.073075</v>
      </c>
      <c r="D9" s="37">
        <v>252.160175</v>
      </c>
      <c r="E9" s="37">
        <v>167.9129</v>
      </c>
    </row>
    <row r="10" s="75" customFormat="1" ht="30" customHeight="1" spans="1:5">
      <c r="A10" s="34" t="s">
        <v>53</v>
      </c>
      <c r="B10" s="34" t="s">
        <v>54</v>
      </c>
      <c r="C10" s="37">
        <v>557.15653</v>
      </c>
      <c r="D10" s="37">
        <v>546.66942</v>
      </c>
      <c r="E10" s="37">
        <v>10.48711</v>
      </c>
    </row>
    <row r="11" customFormat="1" ht="30" customHeight="1" spans="1:5">
      <c r="A11" s="34" t="s">
        <v>116</v>
      </c>
      <c r="B11" s="34" t="s">
        <v>56</v>
      </c>
      <c r="C11" s="37">
        <v>22.3</v>
      </c>
      <c r="D11" s="37"/>
      <c r="E11" s="37">
        <v>22.3</v>
      </c>
    </row>
    <row r="12" customFormat="1" ht="30" customHeight="1" spans="1:5">
      <c r="A12" s="34" t="s">
        <v>57</v>
      </c>
      <c r="B12" s="34" t="s">
        <v>58</v>
      </c>
      <c r="C12" s="37">
        <v>22.3</v>
      </c>
      <c r="D12" s="37"/>
      <c r="E12" s="37">
        <v>22.3</v>
      </c>
    </row>
    <row r="13" customFormat="1" ht="30" customHeight="1" spans="1:5">
      <c r="A13" s="34"/>
      <c r="B13" s="34" t="s">
        <v>60</v>
      </c>
      <c r="C13" s="37">
        <v>126.248784</v>
      </c>
      <c r="D13" s="37">
        <v>114.806784</v>
      </c>
      <c r="E13" s="37">
        <v>11.442</v>
      </c>
    </row>
    <row r="14" ht="30" customHeight="1" spans="1:5">
      <c r="A14" s="34" t="s">
        <v>117</v>
      </c>
      <c r="B14" s="34" t="s">
        <v>62</v>
      </c>
      <c r="C14" s="37">
        <v>114.806784</v>
      </c>
      <c r="D14" s="37">
        <v>114.806784</v>
      </c>
      <c r="E14" s="37"/>
    </row>
    <row r="15" ht="30" customHeight="1" spans="1:5">
      <c r="A15" s="34" t="s">
        <v>63</v>
      </c>
      <c r="B15" s="34" t="s">
        <v>64</v>
      </c>
      <c r="C15" s="37">
        <v>18.1336</v>
      </c>
      <c r="D15" s="37">
        <v>18.1336</v>
      </c>
      <c r="E15" s="37"/>
    </row>
    <row r="16" ht="30" customHeight="1" spans="1:5">
      <c r="A16" s="34" t="s">
        <v>65</v>
      </c>
      <c r="B16" s="34" t="s">
        <v>66</v>
      </c>
      <c r="C16" s="37">
        <v>96.673184</v>
      </c>
      <c r="D16" s="37">
        <v>96.673184</v>
      </c>
      <c r="E16" s="37"/>
    </row>
    <row r="17" ht="30" customHeight="1" spans="1:5">
      <c r="A17" s="34" t="s">
        <v>117</v>
      </c>
      <c r="B17" s="34" t="s">
        <v>68</v>
      </c>
      <c r="C17" s="37">
        <v>11.442</v>
      </c>
      <c r="D17" s="37"/>
      <c r="E17" s="37">
        <v>11.442</v>
      </c>
    </row>
    <row r="18" ht="30" customHeight="1" spans="1:5">
      <c r="A18" s="34" t="s">
        <v>69</v>
      </c>
      <c r="B18" s="34" t="s">
        <v>70</v>
      </c>
      <c r="C18" s="37">
        <v>11.442</v>
      </c>
      <c r="D18" s="37"/>
      <c r="E18" s="37">
        <v>11.442</v>
      </c>
    </row>
    <row r="19" ht="30" customHeight="1" spans="1:5">
      <c r="A19" s="34"/>
      <c r="B19" s="34" t="s">
        <v>72</v>
      </c>
      <c r="C19" s="37">
        <v>49.874407</v>
      </c>
      <c r="D19" s="37">
        <v>44.874407</v>
      </c>
      <c r="E19" s="37">
        <v>5</v>
      </c>
    </row>
    <row r="20" ht="30" customHeight="1" spans="1:5">
      <c r="A20" s="34" t="s">
        <v>118</v>
      </c>
      <c r="B20" s="34" t="s">
        <v>74</v>
      </c>
      <c r="C20" s="37">
        <v>5</v>
      </c>
      <c r="D20" s="37"/>
      <c r="E20" s="37">
        <v>5</v>
      </c>
    </row>
    <row r="21" ht="30" customHeight="1" spans="1:5">
      <c r="A21" s="34" t="s">
        <v>75</v>
      </c>
      <c r="B21" s="34" t="s">
        <v>76</v>
      </c>
      <c r="C21" s="37">
        <v>5</v>
      </c>
      <c r="D21" s="37"/>
      <c r="E21" s="37">
        <v>5</v>
      </c>
    </row>
    <row r="22" ht="30" customHeight="1" spans="1:5">
      <c r="A22" s="34" t="s">
        <v>118</v>
      </c>
      <c r="B22" s="34" t="s">
        <v>78</v>
      </c>
      <c r="C22" s="37">
        <v>44.874407</v>
      </c>
      <c r="D22" s="37">
        <v>44.874407</v>
      </c>
      <c r="E22" s="37"/>
    </row>
    <row r="23" ht="30" customHeight="1" spans="1:5">
      <c r="A23" s="34" t="s">
        <v>79</v>
      </c>
      <c r="B23" s="34" t="s">
        <v>80</v>
      </c>
      <c r="C23" s="37">
        <v>12.135338</v>
      </c>
      <c r="D23" s="37">
        <v>12.135338</v>
      </c>
      <c r="E23" s="37"/>
    </row>
    <row r="24" ht="30" customHeight="1" spans="1:5">
      <c r="A24" s="34" t="s">
        <v>81</v>
      </c>
      <c r="B24" s="34" t="s">
        <v>82</v>
      </c>
      <c r="C24" s="37">
        <v>27.138144</v>
      </c>
      <c r="D24" s="37">
        <v>27.138144</v>
      </c>
      <c r="E24" s="37"/>
    </row>
    <row r="25" ht="30" customHeight="1" spans="1:5">
      <c r="A25" s="34" t="s">
        <v>83</v>
      </c>
      <c r="B25" s="34" t="s">
        <v>84</v>
      </c>
      <c r="C25" s="37">
        <v>5.600925</v>
      </c>
      <c r="D25" s="37">
        <v>5.600925</v>
      </c>
      <c r="E25" s="37"/>
    </row>
    <row r="26" ht="30" customHeight="1" spans="1:5">
      <c r="A26" s="34"/>
      <c r="B26" s="34" t="s">
        <v>86</v>
      </c>
      <c r="C26" s="37">
        <v>366.9787</v>
      </c>
      <c r="D26" s="37"/>
      <c r="E26" s="37">
        <v>366.9787</v>
      </c>
    </row>
    <row r="27" ht="30" customHeight="1" spans="1:5">
      <c r="A27" s="34" t="s">
        <v>119</v>
      </c>
      <c r="B27" s="34" t="s">
        <v>88</v>
      </c>
      <c r="C27" s="37">
        <v>18</v>
      </c>
      <c r="D27" s="37"/>
      <c r="E27" s="37">
        <v>18</v>
      </c>
    </row>
    <row r="28" ht="30" customHeight="1" spans="1:5">
      <c r="A28" s="34" t="s">
        <v>89</v>
      </c>
      <c r="B28" s="34" t="s">
        <v>90</v>
      </c>
      <c r="C28" s="37">
        <v>18</v>
      </c>
      <c r="D28" s="37"/>
      <c r="E28" s="37">
        <v>18</v>
      </c>
    </row>
    <row r="29" ht="30" customHeight="1" spans="1:5">
      <c r="A29" s="34" t="s">
        <v>119</v>
      </c>
      <c r="B29" s="34" t="s">
        <v>92</v>
      </c>
      <c r="C29" s="37">
        <v>298.9787</v>
      </c>
      <c r="D29" s="37"/>
      <c r="E29" s="37">
        <v>298.9787</v>
      </c>
    </row>
    <row r="30" ht="30" customHeight="1" spans="1:5">
      <c r="A30" s="34" t="s">
        <v>93</v>
      </c>
      <c r="B30" s="34" t="s">
        <v>94</v>
      </c>
      <c r="C30" s="37">
        <v>298.9787</v>
      </c>
      <c r="D30" s="37"/>
      <c r="E30" s="37">
        <v>298.9787</v>
      </c>
    </row>
    <row r="31" ht="30" customHeight="1" spans="1:5">
      <c r="A31" s="34" t="s">
        <v>119</v>
      </c>
      <c r="B31" s="34" t="s">
        <v>96</v>
      </c>
      <c r="C31" s="37">
        <v>50</v>
      </c>
      <c r="D31" s="37"/>
      <c r="E31" s="37">
        <v>50</v>
      </c>
    </row>
    <row r="32" ht="30" customHeight="1" spans="1:5">
      <c r="A32" s="34" t="s">
        <v>97</v>
      </c>
      <c r="B32" s="34" t="s">
        <v>98</v>
      </c>
      <c r="C32" s="37">
        <v>50</v>
      </c>
      <c r="D32" s="37"/>
      <c r="E32" s="37">
        <v>50</v>
      </c>
    </row>
    <row r="33" ht="30" customHeight="1" spans="1:5">
      <c r="A33" s="34"/>
      <c r="B33" s="34" t="s">
        <v>100</v>
      </c>
      <c r="C33" s="37">
        <v>187.5795</v>
      </c>
      <c r="D33" s="37"/>
      <c r="E33" s="37">
        <v>187.5795</v>
      </c>
    </row>
    <row r="34" ht="30" customHeight="1" spans="1:5">
      <c r="A34" s="34" t="s">
        <v>120</v>
      </c>
      <c r="B34" s="34" t="s">
        <v>102</v>
      </c>
      <c r="C34" s="37">
        <v>187.5795</v>
      </c>
      <c r="D34" s="37"/>
      <c r="E34" s="37">
        <v>187.5795</v>
      </c>
    </row>
    <row r="35" ht="30" customHeight="1" spans="1:5">
      <c r="A35" s="34" t="s">
        <v>103</v>
      </c>
      <c r="B35" s="34" t="s">
        <v>104</v>
      </c>
      <c r="C35" s="37">
        <v>187.5795</v>
      </c>
      <c r="D35" s="37"/>
      <c r="E35" s="37">
        <v>187.5795</v>
      </c>
    </row>
    <row r="36" ht="30" customHeight="1" spans="1:5">
      <c r="A36" s="34"/>
      <c r="B36" s="34" t="s">
        <v>106</v>
      </c>
      <c r="C36" s="37">
        <v>102.917795</v>
      </c>
      <c r="D36" s="37">
        <v>102.917795</v>
      </c>
      <c r="E36" s="37"/>
    </row>
    <row r="37" ht="30" customHeight="1" spans="1:5">
      <c r="A37" s="34" t="s">
        <v>121</v>
      </c>
      <c r="B37" s="34" t="s">
        <v>108</v>
      </c>
      <c r="C37" s="37">
        <v>102.917795</v>
      </c>
      <c r="D37" s="37">
        <v>102.917795</v>
      </c>
      <c r="E37" s="37"/>
    </row>
    <row r="38" ht="30" customHeight="1" spans="1:5">
      <c r="A38" s="34" t="s">
        <v>109</v>
      </c>
      <c r="B38" s="34" t="s">
        <v>110</v>
      </c>
      <c r="C38" s="37">
        <v>102.917795</v>
      </c>
      <c r="D38" s="37">
        <v>102.917795</v>
      </c>
      <c r="E38" s="37"/>
    </row>
    <row r="39" ht="30" customHeight="1" spans="1:5">
      <c r="A39" s="80" t="s">
        <v>111</v>
      </c>
      <c r="B39" s="81"/>
      <c r="C39" s="37">
        <v>1833.128791</v>
      </c>
      <c r="D39" s="37">
        <v>1061.428581</v>
      </c>
      <c r="E39" s="37">
        <v>771.70021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D15" sqref="D15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77" t="s">
        <v>122</v>
      </c>
      <c r="B1" s="146"/>
      <c r="C1" s="146"/>
      <c r="D1" s="146"/>
      <c r="E1" s="146"/>
      <c r="F1" s="147"/>
    </row>
    <row r="2" ht="18.75" customHeight="1" spans="1:6">
      <c r="A2" s="148"/>
      <c r="B2" s="146"/>
      <c r="C2" s="146"/>
      <c r="D2" s="146"/>
      <c r="E2" s="146"/>
      <c r="F2" s="147"/>
    </row>
    <row r="3" ht="21" customHeight="1" spans="1:6">
      <c r="A3" s="91" t="s">
        <v>123</v>
      </c>
      <c r="B3" s="91"/>
      <c r="C3" s="91"/>
      <c r="D3" s="91"/>
      <c r="E3" s="91"/>
      <c r="F3" s="91"/>
    </row>
    <row r="4" ht="14.25" customHeight="1" spans="1:6">
      <c r="A4" s="149"/>
      <c r="B4" s="149"/>
      <c r="C4" s="149"/>
      <c r="D4" s="149"/>
      <c r="E4" s="149"/>
      <c r="F4" s="93" t="s">
        <v>2</v>
      </c>
    </row>
    <row r="5" ht="24" customHeight="1" spans="1:6">
      <c r="A5" s="161" t="s">
        <v>3</v>
      </c>
      <c r="B5" s="78"/>
      <c r="C5" s="161" t="s">
        <v>4</v>
      </c>
      <c r="D5" s="78"/>
      <c r="E5" s="78"/>
      <c r="F5" s="78"/>
    </row>
    <row r="6" ht="24" customHeight="1" spans="1:6">
      <c r="A6" s="161" t="s">
        <v>5</v>
      </c>
      <c r="B6" s="161" t="s">
        <v>6</v>
      </c>
      <c r="C6" s="78" t="s">
        <v>40</v>
      </c>
      <c r="D6" s="78" t="s">
        <v>6</v>
      </c>
      <c r="E6" s="78"/>
      <c r="F6" s="78"/>
    </row>
    <row r="7" ht="24" customHeight="1" spans="1:6">
      <c r="A7" s="78"/>
      <c r="B7" s="78"/>
      <c r="C7" s="78"/>
      <c r="D7" s="78" t="s">
        <v>124</v>
      </c>
      <c r="E7" s="78" t="s">
        <v>41</v>
      </c>
      <c r="F7" s="78" t="s">
        <v>125</v>
      </c>
    </row>
    <row r="8" ht="28.5" customHeight="1" spans="1:6">
      <c r="A8" s="84" t="s">
        <v>11</v>
      </c>
      <c r="B8" s="111">
        <v>1783.128791</v>
      </c>
      <c r="C8" s="79" t="s">
        <v>12</v>
      </c>
      <c r="D8" s="111">
        <v>999.529605</v>
      </c>
      <c r="E8" s="111">
        <v>999.529605</v>
      </c>
      <c r="F8" s="83"/>
    </row>
    <row r="9" ht="28.5" customHeight="1" spans="1:6">
      <c r="A9" s="84" t="s">
        <v>13</v>
      </c>
      <c r="B9" s="111">
        <v>50</v>
      </c>
      <c r="C9" s="79" t="s">
        <v>14</v>
      </c>
      <c r="D9" s="79"/>
      <c r="E9" s="79"/>
      <c r="F9" s="83"/>
    </row>
    <row r="10" ht="28.5" customHeight="1" spans="1:6">
      <c r="A10" s="84"/>
      <c r="B10" s="84"/>
      <c r="C10" s="79" t="s">
        <v>16</v>
      </c>
      <c r="D10" s="79"/>
      <c r="E10" s="79"/>
      <c r="F10" s="83"/>
    </row>
    <row r="11" ht="28.5" customHeight="1" spans="1:6">
      <c r="A11" s="84"/>
      <c r="B11" s="84"/>
      <c r="C11" s="84" t="s">
        <v>18</v>
      </c>
      <c r="D11" s="84"/>
      <c r="E11" s="84"/>
      <c r="F11" s="83"/>
    </row>
    <row r="12" ht="28.5" customHeight="1" spans="1:6">
      <c r="A12" s="84"/>
      <c r="B12" s="84"/>
      <c r="C12" s="79" t="s">
        <v>19</v>
      </c>
      <c r="D12" s="79"/>
      <c r="E12" s="79"/>
      <c r="F12" s="83"/>
    </row>
    <row r="13" ht="28.5" customHeight="1" spans="1:6">
      <c r="A13" s="84"/>
      <c r="B13" s="84"/>
      <c r="C13" s="79" t="s">
        <v>20</v>
      </c>
      <c r="D13" s="79"/>
      <c r="E13" s="79"/>
      <c r="F13" s="83"/>
    </row>
    <row r="14" ht="28.5" customHeight="1" spans="1:6">
      <c r="A14" s="84"/>
      <c r="B14" s="84"/>
      <c r="C14" s="84" t="s">
        <v>21</v>
      </c>
      <c r="D14" s="84"/>
      <c r="E14" s="84"/>
      <c r="F14" s="84"/>
    </row>
    <row r="15" ht="28.5" customHeight="1" spans="1:6">
      <c r="A15" s="84"/>
      <c r="B15" s="84"/>
      <c r="C15" s="84" t="s">
        <v>22</v>
      </c>
      <c r="D15" s="111">
        <v>126.248784</v>
      </c>
      <c r="E15" s="111">
        <v>126.248784</v>
      </c>
      <c r="F15" s="84"/>
    </row>
    <row r="16" ht="28.5" customHeight="1" spans="1:6">
      <c r="A16" s="84"/>
      <c r="B16" s="84"/>
      <c r="C16" s="79" t="s">
        <v>23</v>
      </c>
      <c r="D16" s="111">
        <v>49.874407</v>
      </c>
      <c r="E16" s="111">
        <v>49.874407</v>
      </c>
      <c r="F16" s="84"/>
    </row>
    <row r="17" ht="28.5" customHeight="1" spans="1:6">
      <c r="A17" s="84"/>
      <c r="B17" s="84"/>
      <c r="C17" s="79" t="s">
        <v>24</v>
      </c>
      <c r="D17" s="79"/>
      <c r="E17" s="79"/>
      <c r="F17" s="84"/>
    </row>
    <row r="18" ht="28.5" customHeight="1" spans="1:6">
      <c r="A18" s="84"/>
      <c r="B18" s="84"/>
      <c r="C18" s="84" t="s">
        <v>25</v>
      </c>
      <c r="D18" s="111">
        <v>366.9787</v>
      </c>
      <c r="E18" s="111">
        <v>316.9787</v>
      </c>
      <c r="F18" s="111">
        <v>50</v>
      </c>
    </row>
    <row r="19" ht="28.5" customHeight="1" spans="1:6">
      <c r="A19" s="84"/>
      <c r="B19" s="84"/>
      <c r="C19" s="84" t="s">
        <v>26</v>
      </c>
      <c r="D19" s="111">
        <v>187.5795</v>
      </c>
      <c r="E19" s="111">
        <v>187.5795</v>
      </c>
      <c r="F19" s="111"/>
    </row>
    <row r="20" ht="28.5" customHeight="1" spans="1:6">
      <c r="A20" s="84"/>
      <c r="B20" s="84"/>
      <c r="C20" s="84" t="s">
        <v>27</v>
      </c>
      <c r="D20" s="84"/>
      <c r="E20" s="84"/>
      <c r="F20" s="84"/>
    </row>
    <row r="21" ht="28.5" customHeight="1" spans="1:6">
      <c r="A21" s="84"/>
      <c r="B21" s="84"/>
      <c r="C21" s="84" t="s">
        <v>126</v>
      </c>
      <c r="D21" s="84"/>
      <c r="E21" s="84"/>
      <c r="F21" s="84"/>
    </row>
    <row r="22" ht="28.5" customHeight="1" spans="1:6">
      <c r="A22" s="84"/>
      <c r="B22" s="84"/>
      <c r="C22" s="84" t="s">
        <v>29</v>
      </c>
      <c r="D22" s="84"/>
      <c r="E22" s="84"/>
      <c r="F22" s="84"/>
    </row>
    <row r="23" ht="28.5" customHeight="1" spans="1:6">
      <c r="A23" s="84"/>
      <c r="B23" s="84"/>
      <c r="C23" s="84" t="s">
        <v>30</v>
      </c>
      <c r="D23" s="84"/>
      <c r="E23" s="84"/>
      <c r="F23" s="84"/>
    </row>
    <row r="24" ht="28.5" customHeight="1" spans="1:6">
      <c r="A24" s="84"/>
      <c r="B24" s="84"/>
      <c r="C24" s="84" t="s">
        <v>31</v>
      </c>
      <c r="D24" s="84"/>
      <c r="E24" s="84"/>
      <c r="F24" s="84"/>
    </row>
    <row r="25" ht="28.5" customHeight="1" spans="1:6">
      <c r="A25" s="84"/>
      <c r="B25" s="84"/>
      <c r="C25" s="84" t="s">
        <v>32</v>
      </c>
      <c r="D25" s="111">
        <v>102.917795</v>
      </c>
      <c r="E25" s="111">
        <v>102.917795</v>
      </c>
      <c r="F25" s="84"/>
    </row>
    <row r="26" ht="28.5" customHeight="1" spans="1:6">
      <c r="A26" s="84"/>
      <c r="B26" s="84"/>
      <c r="C26" s="84" t="s">
        <v>33</v>
      </c>
      <c r="D26" s="84"/>
      <c r="E26" s="84"/>
      <c r="F26" s="84"/>
    </row>
    <row r="27" ht="28.5" customHeight="1" spans="1:6">
      <c r="A27" s="84"/>
      <c r="B27" s="84"/>
      <c r="C27" s="84" t="s">
        <v>34</v>
      </c>
      <c r="D27" s="84"/>
      <c r="E27" s="84"/>
      <c r="F27" s="84"/>
    </row>
    <row r="28" ht="28.5" customHeight="1" spans="1:6">
      <c r="A28" s="84"/>
      <c r="B28" s="84"/>
      <c r="C28" s="84" t="s">
        <v>35</v>
      </c>
      <c r="D28" s="84"/>
      <c r="E28" s="84"/>
      <c r="F28" s="84"/>
    </row>
    <row r="29" ht="28.5" customHeight="1" spans="1:6">
      <c r="A29" s="78" t="s">
        <v>36</v>
      </c>
      <c r="B29" s="111">
        <v>1833.128791</v>
      </c>
      <c r="C29" s="78" t="s">
        <v>37</v>
      </c>
      <c r="D29" s="111">
        <v>1833.128791</v>
      </c>
      <c r="E29" s="111">
        <v>1783.128791</v>
      </c>
      <c r="F29" s="111">
        <v>50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showGridLines="0" showZeros="0" tabSelected="1" zoomScale="90" zoomScaleNormal="90" workbookViewId="0">
      <selection activeCell="K19" sqref="K19"/>
    </sheetView>
  </sheetViews>
  <sheetFormatPr defaultColWidth="6.875" defaultRowHeight="11.25"/>
  <cols>
    <col min="1" max="1" width="28.25" style="115" customWidth="1"/>
    <col min="2" max="2" width="32.625" style="115" customWidth="1"/>
    <col min="3" max="8" width="10" style="115" customWidth="1"/>
    <col min="9" max="9" width="8.375" style="115" customWidth="1"/>
    <col min="10" max="11" width="9.375" style="115" customWidth="1"/>
    <col min="12" max="16384" width="6.875" style="115"/>
  </cols>
  <sheetData>
    <row r="1" ht="16.5" customHeight="1" spans="1:11">
      <c r="A1" s="116" t="s">
        <v>127</v>
      </c>
      <c r="B1" s="117"/>
      <c r="C1" s="117"/>
      <c r="D1" s="117"/>
      <c r="E1" s="117"/>
      <c r="F1" s="117"/>
      <c r="G1" s="117"/>
      <c r="H1" s="117"/>
      <c r="I1" s="143"/>
      <c r="J1" s="143"/>
      <c r="K1" s="143"/>
    </row>
    <row r="2" ht="16.5" customHeight="1" spans="1:11">
      <c r="A2" s="117"/>
      <c r="B2" s="117"/>
      <c r="C2" s="117"/>
      <c r="D2" s="117"/>
      <c r="E2" s="117"/>
      <c r="F2" s="117"/>
      <c r="G2" s="117"/>
      <c r="H2" s="117"/>
      <c r="I2" s="143"/>
      <c r="J2" s="143"/>
      <c r="K2" s="143"/>
    </row>
    <row r="3" ht="29.25" customHeight="1" spans="1:11">
      <c r="A3" s="118" t="s">
        <v>128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144" t="s">
        <v>2</v>
      </c>
      <c r="K4" s="144"/>
    </row>
    <row r="5" ht="26.25" customHeight="1" spans="1:11">
      <c r="A5" s="120" t="s">
        <v>40</v>
      </c>
      <c r="B5" s="120"/>
      <c r="C5" s="120" t="s">
        <v>129</v>
      </c>
      <c r="D5" s="120"/>
      <c r="E5" s="120"/>
      <c r="F5" s="120" t="s">
        <v>130</v>
      </c>
      <c r="G5" s="120"/>
      <c r="H5" s="120"/>
      <c r="I5" s="120" t="s">
        <v>131</v>
      </c>
      <c r="J5" s="120"/>
      <c r="K5" s="120"/>
    </row>
    <row r="6" s="113" customFormat="1" ht="30.75" customHeight="1" spans="1:11">
      <c r="A6" s="120" t="s">
        <v>45</v>
      </c>
      <c r="B6" s="120" t="s">
        <v>46</v>
      </c>
      <c r="C6" s="120" t="s">
        <v>132</v>
      </c>
      <c r="D6" s="120" t="s">
        <v>114</v>
      </c>
      <c r="E6" s="120" t="s">
        <v>115</v>
      </c>
      <c r="F6" s="120" t="s">
        <v>132</v>
      </c>
      <c r="G6" s="120" t="s">
        <v>114</v>
      </c>
      <c r="H6" s="120" t="s">
        <v>115</v>
      </c>
      <c r="I6" s="120" t="s">
        <v>132</v>
      </c>
      <c r="J6" s="120" t="s">
        <v>114</v>
      </c>
      <c r="K6" s="120" t="s">
        <v>115</v>
      </c>
    </row>
    <row r="7" s="113" customFormat="1" ht="24" customHeight="1" spans="1:11">
      <c r="A7" s="121">
        <v>201</v>
      </c>
      <c r="B7" s="122" t="s">
        <v>133</v>
      </c>
      <c r="C7" s="123">
        <f>D7+E7</f>
        <v>623.177194</v>
      </c>
      <c r="D7" s="123">
        <v>539.447194</v>
      </c>
      <c r="E7" s="123">
        <v>83.73</v>
      </c>
      <c r="F7" s="37">
        <f>G7+H7</f>
        <v>999.529605</v>
      </c>
      <c r="G7" s="37">
        <v>798.829595</v>
      </c>
      <c r="H7" s="37">
        <v>200.70001</v>
      </c>
      <c r="I7" s="145">
        <f>(F7-C7)/C7</f>
        <v>0.603925199162536</v>
      </c>
      <c r="J7" s="145">
        <f>(G7-D7)/D7</f>
        <v>0.480830012436769</v>
      </c>
      <c r="K7" s="145">
        <f>(H7-E7)/E7</f>
        <v>1.39699044547952</v>
      </c>
    </row>
    <row r="8" s="113" customFormat="1" ht="24" customHeight="1" spans="1:11">
      <c r="A8" s="121" t="s">
        <v>134</v>
      </c>
      <c r="B8" s="122" t="s">
        <v>135</v>
      </c>
      <c r="C8" s="123">
        <f>D8+E8</f>
        <v>623.177194</v>
      </c>
      <c r="D8" s="123">
        <v>539.447194</v>
      </c>
      <c r="E8" s="123">
        <v>83.73</v>
      </c>
      <c r="F8" s="37">
        <f t="shared" ref="F8:F16" si="0">G8+H8</f>
        <v>977.229605</v>
      </c>
      <c r="G8" s="37">
        <v>798.829595</v>
      </c>
      <c r="H8" s="37">
        <v>178.40001</v>
      </c>
      <c r="I8" s="145">
        <f t="shared" ref="I8:I42" si="1">(F8-C8)/C8</f>
        <v>0.568140834434965</v>
      </c>
      <c r="J8" s="145">
        <f t="shared" ref="J8:J42" si="2">(G8-D8)/D8</f>
        <v>0.480830012436769</v>
      </c>
      <c r="K8" s="145">
        <f t="shared" ref="K8:K42" si="3">(H8-E8)/E8</f>
        <v>1.13065818702974</v>
      </c>
    </row>
    <row r="9" s="113" customFormat="1" ht="24" customHeight="1" spans="1:11">
      <c r="A9" s="121" t="s">
        <v>136</v>
      </c>
      <c r="B9" s="122" t="s">
        <v>137</v>
      </c>
      <c r="C9" s="123">
        <f>D9+E9</f>
        <v>301.985238</v>
      </c>
      <c r="D9" s="123">
        <v>232.755238</v>
      </c>
      <c r="E9" s="123">
        <v>69.23</v>
      </c>
      <c r="F9" s="37">
        <f t="shared" si="0"/>
        <v>420.073075</v>
      </c>
      <c r="G9" s="37">
        <v>252.160175</v>
      </c>
      <c r="H9" s="37">
        <v>167.9129</v>
      </c>
      <c r="I9" s="145">
        <f t="shared" si="1"/>
        <v>0.391038442084378</v>
      </c>
      <c r="J9" s="145">
        <f t="shared" si="2"/>
        <v>0.0833705705905532</v>
      </c>
      <c r="K9" s="145">
        <f t="shared" si="3"/>
        <v>1.42543550483894</v>
      </c>
    </row>
    <row r="10" s="113" customFormat="1" ht="24" customHeight="1" spans="1:11">
      <c r="A10" s="121" t="s">
        <v>138</v>
      </c>
      <c r="B10" s="122" t="s">
        <v>139</v>
      </c>
      <c r="C10" s="123">
        <f>D10+E10</f>
        <v>321.191956</v>
      </c>
      <c r="D10" s="123">
        <v>306.691956</v>
      </c>
      <c r="E10" s="124">
        <v>14.5</v>
      </c>
      <c r="F10" s="37">
        <f t="shared" si="0"/>
        <v>557.15653</v>
      </c>
      <c r="G10" s="37">
        <v>546.66942</v>
      </c>
      <c r="H10" s="37">
        <v>10.48711</v>
      </c>
      <c r="I10" s="145">
        <f t="shared" si="1"/>
        <v>0.734652813036202</v>
      </c>
      <c r="J10" s="145">
        <f t="shared" si="2"/>
        <v>0.782470682080752</v>
      </c>
      <c r="K10" s="145">
        <f t="shared" si="3"/>
        <v>-0.276751034482759</v>
      </c>
    </row>
    <row r="11" s="113" customFormat="1" ht="24" customHeight="1" spans="1:11">
      <c r="A11" s="34" t="s">
        <v>56</v>
      </c>
      <c r="B11" s="34"/>
      <c r="C11" s="123"/>
      <c r="D11" s="123"/>
      <c r="E11" s="124"/>
      <c r="F11" s="37">
        <f t="shared" si="0"/>
        <v>22.3</v>
      </c>
      <c r="G11" s="37"/>
      <c r="H11" s="37">
        <v>22.3</v>
      </c>
      <c r="I11" s="145"/>
      <c r="J11" s="145"/>
      <c r="K11" s="145"/>
    </row>
    <row r="12" s="113" customFormat="1" ht="24" customHeight="1" spans="1:11">
      <c r="A12" s="34" t="s">
        <v>57</v>
      </c>
      <c r="B12" s="34" t="s">
        <v>140</v>
      </c>
      <c r="C12" s="123"/>
      <c r="D12" s="123"/>
      <c r="E12" s="124"/>
      <c r="F12" s="37">
        <f t="shared" si="0"/>
        <v>22.3</v>
      </c>
      <c r="G12" s="37"/>
      <c r="H12" s="37">
        <v>22.3</v>
      </c>
      <c r="I12" s="145"/>
      <c r="J12" s="145"/>
      <c r="K12" s="145"/>
    </row>
    <row r="13" s="113" customFormat="1" ht="24" customHeight="1" spans="1:11">
      <c r="A13" s="121">
        <v>208</v>
      </c>
      <c r="B13" s="122" t="s">
        <v>141</v>
      </c>
      <c r="C13" s="123">
        <f t="shared" ref="C13:C21" si="4">D13+E13</f>
        <v>89.960658</v>
      </c>
      <c r="D13" s="124">
        <v>79.900658</v>
      </c>
      <c r="E13" s="125">
        <v>10.06</v>
      </c>
      <c r="F13" s="37">
        <f t="shared" si="0"/>
        <v>126.248784</v>
      </c>
      <c r="G13" s="37">
        <v>114.806784</v>
      </c>
      <c r="H13" s="37">
        <v>11.442</v>
      </c>
      <c r="I13" s="145">
        <f t="shared" si="1"/>
        <v>0.403377729851642</v>
      </c>
      <c r="J13" s="145">
        <f t="shared" si="2"/>
        <v>0.436869068087024</v>
      </c>
      <c r="K13" s="145">
        <f t="shared" si="3"/>
        <v>0.137375745526839</v>
      </c>
    </row>
    <row r="14" s="114" customFormat="1" ht="24" customHeight="1" spans="1:11">
      <c r="A14" s="121" t="s">
        <v>142</v>
      </c>
      <c r="B14" s="122" t="s">
        <v>143</v>
      </c>
      <c r="C14" s="124">
        <f t="shared" si="4"/>
        <v>79.900658</v>
      </c>
      <c r="D14" s="124">
        <v>79.900658</v>
      </c>
      <c r="E14" s="125"/>
      <c r="F14" s="37">
        <f t="shared" si="0"/>
        <v>114.806784</v>
      </c>
      <c r="G14" s="37">
        <v>114.806784</v>
      </c>
      <c r="H14" s="126"/>
      <c r="I14" s="145">
        <f t="shared" si="1"/>
        <v>0.436869068087024</v>
      </c>
      <c r="J14" s="145">
        <f t="shared" si="2"/>
        <v>0.436869068087024</v>
      </c>
      <c r="K14" s="145"/>
    </row>
    <row r="15" ht="24" customHeight="1" spans="1:11">
      <c r="A15" s="121" t="s">
        <v>144</v>
      </c>
      <c r="B15" s="122" t="s">
        <v>145</v>
      </c>
      <c r="C15" s="123">
        <f t="shared" si="4"/>
        <v>9.268</v>
      </c>
      <c r="D15" s="123">
        <v>9.268</v>
      </c>
      <c r="E15" s="125"/>
      <c r="F15" s="37">
        <f t="shared" si="0"/>
        <v>18.1336</v>
      </c>
      <c r="G15" s="37">
        <v>18.1336</v>
      </c>
      <c r="H15" s="127"/>
      <c r="I15" s="145">
        <f t="shared" si="1"/>
        <v>0.956581786793267</v>
      </c>
      <c r="J15" s="145">
        <f t="shared" si="2"/>
        <v>0.956581786793267</v>
      </c>
      <c r="K15" s="145"/>
    </row>
    <row r="16" ht="24" customHeight="1" spans="1:11">
      <c r="A16" s="128" t="s">
        <v>146</v>
      </c>
      <c r="B16" s="129" t="s">
        <v>147</v>
      </c>
      <c r="C16" s="123">
        <f t="shared" si="4"/>
        <v>65.53688</v>
      </c>
      <c r="D16" s="123">
        <v>65.53688</v>
      </c>
      <c r="E16" s="125"/>
      <c r="F16" s="37">
        <f t="shared" si="0"/>
        <v>96.673184</v>
      </c>
      <c r="G16" s="37">
        <v>96.673184</v>
      </c>
      <c r="H16" s="127"/>
      <c r="I16" s="145">
        <f t="shared" si="1"/>
        <v>0.47509591546012</v>
      </c>
      <c r="J16" s="145">
        <f t="shared" si="2"/>
        <v>0.47509591546012</v>
      </c>
      <c r="K16" s="145"/>
    </row>
    <row r="17" ht="24" customHeight="1" spans="1:11">
      <c r="A17" s="128" t="s">
        <v>148</v>
      </c>
      <c r="B17" s="129" t="s">
        <v>149</v>
      </c>
      <c r="C17" s="123">
        <f t="shared" si="4"/>
        <v>5.095778</v>
      </c>
      <c r="D17" s="130">
        <v>5.095778</v>
      </c>
      <c r="E17" s="125"/>
      <c r="F17" s="37">
        <f t="shared" ref="F17:F41" si="5">G17+H17</f>
        <v>0</v>
      </c>
      <c r="G17" s="127"/>
      <c r="H17" s="127"/>
      <c r="I17" s="145">
        <f t="shared" si="1"/>
        <v>-1</v>
      </c>
      <c r="J17" s="145">
        <f t="shared" si="2"/>
        <v>-1</v>
      </c>
      <c r="K17" s="145"/>
    </row>
    <row r="18" ht="24" customHeight="1" spans="1:11">
      <c r="A18" s="128" t="s">
        <v>150</v>
      </c>
      <c r="B18" s="129" t="s">
        <v>151</v>
      </c>
      <c r="C18" s="123">
        <f t="shared" si="4"/>
        <v>10.06</v>
      </c>
      <c r="D18" s="131"/>
      <c r="E18" s="125">
        <v>10.06</v>
      </c>
      <c r="F18" s="37">
        <f t="shared" si="5"/>
        <v>11.442</v>
      </c>
      <c r="G18" s="37"/>
      <c r="H18" s="37">
        <v>11.442</v>
      </c>
      <c r="I18" s="145">
        <f t="shared" si="1"/>
        <v>0.137375745526839</v>
      </c>
      <c r="J18" s="145"/>
      <c r="K18" s="145">
        <f t="shared" si="3"/>
        <v>0.137375745526839</v>
      </c>
    </row>
    <row r="19" ht="24" customHeight="1" spans="1:11">
      <c r="A19" s="128" t="s">
        <v>152</v>
      </c>
      <c r="B19" s="129" t="s">
        <v>153</v>
      </c>
      <c r="C19" s="123">
        <f t="shared" si="4"/>
        <v>10.06</v>
      </c>
      <c r="D19" s="131"/>
      <c r="E19" s="125">
        <v>10.06</v>
      </c>
      <c r="F19" s="37">
        <f t="shared" si="5"/>
        <v>11.442</v>
      </c>
      <c r="G19" s="37"/>
      <c r="H19" s="37">
        <v>11.442</v>
      </c>
      <c r="I19" s="145">
        <f t="shared" si="1"/>
        <v>0.137375745526839</v>
      </c>
      <c r="J19" s="145"/>
      <c r="K19" s="145">
        <f t="shared" si="3"/>
        <v>0.137375745526839</v>
      </c>
    </row>
    <row r="20" ht="24" customHeight="1" spans="1:11">
      <c r="A20" s="128">
        <v>210</v>
      </c>
      <c r="B20" s="129" t="s">
        <v>154</v>
      </c>
      <c r="C20" s="123">
        <f t="shared" si="4"/>
        <v>36.58</v>
      </c>
      <c r="D20" s="131">
        <v>31.58</v>
      </c>
      <c r="E20" s="125">
        <v>5</v>
      </c>
      <c r="F20" s="37">
        <f t="shared" si="5"/>
        <v>49.874407</v>
      </c>
      <c r="G20" s="37">
        <v>44.874407</v>
      </c>
      <c r="H20" s="37">
        <v>5</v>
      </c>
      <c r="I20" s="145">
        <f t="shared" si="1"/>
        <v>0.363433761618371</v>
      </c>
      <c r="J20" s="145">
        <f t="shared" si="2"/>
        <v>0.420975522482584</v>
      </c>
      <c r="K20" s="145">
        <f t="shared" si="3"/>
        <v>0</v>
      </c>
    </row>
    <row r="21" ht="24" customHeight="1" spans="1:11">
      <c r="A21" s="128" t="s">
        <v>155</v>
      </c>
      <c r="B21" s="129" t="s">
        <v>156</v>
      </c>
      <c r="C21" s="132">
        <f t="shared" si="4"/>
        <v>5</v>
      </c>
      <c r="D21" s="133"/>
      <c r="E21" s="134">
        <v>5</v>
      </c>
      <c r="F21" s="37">
        <f t="shared" si="5"/>
        <v>5</v>
      </c>
      <c r="G21" s="37"/>
      <c r="H21" s="37">
        <v>5</v>
      </c>
      <c r="I21" s="145">
        <f t="shared" si="1"/>
        <v>0</v>
      </c>
      <c r="J21" s="145"/>
      <c r="K21" s="145">
        <f t="shared" si="3"/>
        <v>0</v>
      </c>
    </row>
    <row r="22" ht="24" customHeight="1" spans="1:11">
      <c r="A22" s="34" t="s">
        <v>75</v>
      </c>
      <c r="B22" s="34" t="s">
        <v>157</v>
      </c>
      <c r="C22" s="132"/>
      <c r="D22" s="133"/>
      <c r="E22" s="134"/>
      <c r="F22" s="37">
        <f t="shared" si="5"/>
        <v>5</v>
      </c>
      <c r="G22" s="37"/>
      <c r="H22" s="37">
        <v>5</v>
      </c>
      <c r="I22" s="145"/>
      <c r="J22" s="145"/>
      <c r="K22" s="145"/>
    </row>
    <row r="23" ht="24" customHeight="1" spans="1:11">
      <c r="A23" s="128" t="s">
        <v>158</v>
      </c>
      <c r="B23" s="129" t="s">
        <v>159</v>
      </c>
      <c r="C23" s="132">
        <f t="shared" ref="C23:C41" si="6">D23+E23</f>
        <v>5</v>
      </c>
      <c r="D23" s="133"/>
      <c r="E23" s="134">
        <v>5</v>
      </c>
      <c r="F23" s="37">
        <f t="shared" si="5"/>
        <v>0</v>
      </c>
      <c r="G23" s="112"/>
      <c r="H23" s="112"/>
      <c r="I23" s="145">
        <f t="shared" si="1"/>
        <v>-1</v>
      </c>
      <c r="J23" s="145"/>
      <c r="K23" s="145">
        <f t="shared" si="3"/>
        <v>-1</v>
      </c>
    </row>
    <row r="24" ht="24" customHeight="1" spans="1:11">
      <c r="A24" s="128" t="s">
        <v>160</v>
      </c>
      <c r="B24" s="129" t="s">
        <v>161</v>
      </c>
      <c r="C24" s="123">
        <f t="shared" si="6"/>
        <v>31.576245</v>
      </c>
      <c r="D24" s="135">
        <v>31.576245</v>
      </c>
      <c r="E24" s="136"/>
      <c r="F24" s="37">
        <f t="shared" si="5"/>
        <v>44.874407</v>
      </c>
      <c r="G24" s="37">
        <v>44.874407</v>
      </c>
      <c r="H24" s="112"/>
      <c r="I24" s="145">
        <f t="shared" si="1"/>
        <v>0.421144502774158</v>
      </c>
      <c r="J24" s="145">
        <f t="shared" si="2"/>
        <v>0.421144502774158</v>
      </c>
      <c r="K24" s="145"/>
    </row>
    <row r="25" ht="24" customHeight="1" spans="1:11">
      <c r="A25" s="128" t="s">
        <v>162</v>
      </c>
      <c r="B25" s="129" t="s">
        <v>163</v>
      </c>
      <c r="C25" s="123">
        <f t="shared" si="6"/>
        <v>10.729089</v>
      </c>
      <c r="D25" s="135">
        <v>10.729089</v>
      </c>
      <c r="E25" s="136"/>
      <c r="F25" s="37">
        <f t="shared" si="5"/>
        <v>12.135338</v>
      </c>
      <c r="G25" s="37">
        <v>12.135338</v>
      </c>
      <c r="H25" s="112"/>
      <c r="I25" s="145">
        <f t="shared" si="1"/>
        <v>0.131068816746697</v>
      </c>
      <c r="J25" s="145">
        <f t="shared" si="2"/>
        <v>0.131068816746697</v>
      </c>
      <c r="K25" s="145"/>
    </row>
    <row r="26" ht="24" customHeight="1" spans="1:11">
      <c r="A26" s="128" t="s">
        <v>164</v>
      </c>
      <c r="B26" s="129" t="s">
        <v>165</v>
      </c>
      <c r="C26" s="123">
        <f t="shared" si="6"/>
        <v>15.895269</v>
      </c>
      <c r="D26" s="135">
        <v>15.895269</v>
      </c>
      <c r="E26" s="136"/>
      <c r="F26" s="37">
        <f t="shared" si="5"/>
        <v>27.138144</v>
      </c>
      <c r="G26" s="37">
        <v>27.138144</v>
      </c>
      <c r="H26" s="112"/>
      <c r="I26" s="145">
        <f t="shared" si="1"/>
        <v>0.707309514548008</v>
      </c>
      <c r="J26" s="145">
        <f t="shared" si="2"/>
        <v>0.707309514548008</v>
      </c>
      <c r="K26" s="145"/>
    </row>
    <row r="27" ht="24" customHeight="1" spans="1:11">
      <c r="A27" s="128" t="s">
        <v>166</v>
      </c>
      <c r="B27" s="129" t="s">
        <v>167</v>
      </c>
      <c r="C27" s="123">
        <f t="shared" si="6"/>
        <v>4.951887</v>
      </c>
      <c r="D27" s="135">
        <v>4.951887</v>
      </c>
      <c r="E27" s="136"/>
      <c r="F27" s="37">
        <f t="shared" si="5"/>
        <v>5.600925</v>
      </c>
      <c r="G27" s="37">
        <v>5.600925</v>
      </c>
      <c r="H27" s="112"/>
      <c r="I27" s="145">
        <f t="shared" si="1"/>
        <v>0.131068822854803</v>
      </c>
      <c r="J27" s="145">
        <f t="shared" si="2"/>
        <v>0.131068822854803</v>
      </c>
      <c r="K27" s="145"/>
    </row>
    <row r="28" ht="24" customHeight="1" spans="1:11">
      <c r="A28" s="128">
        <v>212</v>
      </c>
      <c r="B28" s="129" t="s">
        <v>168</v>
      </c>
      <c r="C28" s="123">
        <f t="shared" si="6"/>
        <v>111.4487</v>
      </c>
      <c r="D28" s="135"/>
      <c r="E28" s="136">
        <v>111.4487</v>
      </c>
      <c r="F28" s="37">
        <f t="shared" si="5"/>
        <v>316.9787</v>
      </c>
      <c r="G28" s="37"/>
      <c r="H28" s="37">
        <v>316.9787</v>
      </c>
      <c r="I28" s="145">
        <f t="shared" si="1"/>
        <v>1.84416686780555</v>
      </c>
      <c r="J28" s="145"/>
      <c r="K28" s="145">
        <f t="shared" si="3"/>
        <v>1.84416686780555</v>
      </c>
    </row>
    <row r="29" ht="24" customHeight="1" spans="1:11">
      <c r="A29" s="128" t="s">
        <v>169</v>
      </c>
      <c r="B29" s="129" t="s">
        <v>170</v>
      </c>
      <c r="C29" s="137">
        <f t="shared" si="6"/>
        <v>15</v>
      </c>
      <c r="D29" s="138"/>
      <c r="E29" s="139">
        <v>15</v>
      </c>
      <c r="F29" s="37">
        <f t="shared" si="5"/>
        <v>18</v>
      </c>
      <c r="G29" s="37"/>
      <c r="H29" s="37">
        <v>18</v>
      </c>
      <c r="I29" s="145">
        <f t="shared" si="1"/>
        <v>0.2</v>
      </c>
      <c r="J29" s="145"/>
      <c r="K29" s="145">
        <f t="shared" si="3"/>
        <v>0.2</v>
      </c>
    </row>
    <row r="30" ht="24" customHeight="1" spans="1:11">
      <c r="A30" s="128" t="s">
        <v>171</v>
      </c>
      <c r="B30" s="129" t="s">
        <v>172</v>
      </c>
      <c r="C30" s="137">
        <f t="shared" si="6"/>
        <v>15</v>
      </c>
      <c r="D30" s="138"/>
      <c r="E30" s="139">
        <v>15</v>
      </c>
      <c r="F30" s="37">
        <f t="shared" si="5"/>
        <v>18</v>
      </c>
      <c r="G30" s="37"/>
      <c r="H30" s="37">
        <v>18</v>
      </c>
      <c r="I30" s="145">
        <f t="shared" si="1"/>
        <v>0.2</v>
      </c>
      <c r="J30" s="145"/>
      <c r="K30" s="145">
        <f t="shared" si="3"/>
        <v>0.2</v>
      </c>
    </row>
    <row r="31" ht="24" customHeight="1" spans="1:11">
      <c r="A31" s="128" t="s">
        <v>173</v>
      </c>
      <c r="B31" s="129" t="s">
        <v>174</v>
      </c>
      <c r="C31" s="123">
        <f t="shared" si="6"/>
        <v>96.4487</v>
      </c>
      <c r="D31" s="135"/>
      <c r="E31" s="136">
        <v>96.4487</v>
      </c>
      <c r="F31" s="37">
        <f t="shared" si="5"/>
        <v>298.9787</v>
      </c>
      <c r="G31" s="37"/>
      <c r="H31" s="37">
        <v>298.9787</v>
      </c>
      <c r="I31" s="145">
        <f t="shared" si="1"/>
        <v>2.09987278211111</v>
      </c>
      <c r="J31" s="145"/>
      <c r="K31" s="145">
        <f t="shared" si="3"/>
        <v>2.09987278211111</v>
      </c>
    </row>
    <row r="32" ht="24" customHeight="1" spans="1:11">
      <c r="A32" s="128" t="s">
        <v>175</v>
      </c>
      <c r="B32" s="129" t="s">
        <v>176</v>
      </c>
      <c r="C32" s="123">
        <f t="shared" si="6"/>
        <v>96.4487</v>
      </c>
      <c r="D32" s="135"/>
      <c r="E32" s="136">
        <v>96.4487</v>
      </c>
      <c r="F32" s="37">
        <f t="shared" si="5"/>
        <v>298.9787</v>
      </c>
      <c r="G32" s="37"/>
      <c r="H32" s="37">
        <v>298.9787</v>
      </c>
      <c r="I32" s="145">
        <f t="shared" si="1"/>
        <v>2.09987278211111</v>
      </c>
      <c r="J32" s="145"/>
      <c r="K32" s="145">
        <f t="shared" si="3"/>
        <v>2.09987278211111</v>
      </c>
    </row>
    <row r="33" ht="24" customHeight="1" spans="1:11">
      <c r="A33" s="128">
        <v>213</v>
      </c>
      <c r="B33" s="129" t="s">
        <v>177</v>
      </c>
      <c r="C33" s="123">
        <f t="shared" si="6"/>
        <v>99.11</v>
      </c>
      <c r="D33" s="135"/>
      <c r="E33" s="136">
        <v>99.11</v>
      </c>
      <c r="F33" s="37">
        <f t="shared" si="5"/>
        <v>187.5795</v>
      </c>
      <c r="G33" s="37"/>
      <c r="H33" s="37">
        <v>187.5795</v>
      </c>
      <c r="I33" s="145">
        <f t="shared" si="1"/>
        <v>0.89263949147412</v>
      </c>
      <c r="J33" s="145"/>
      <c r="K33" s="145">
        <f t="shared" si="3"/>
        <v>0.89263949147412</v>
      </c>
    </row>
    <row r="34" ht="24" customHeight="1" spans="1:11">
      <c r="A34" s="128" t="s">
        <v>178</v>
      </c>
      <c r="B34" s="129" t="s">
        <v>179</v>
      </c>
      <c r="C34" s="123">
        <f t="shared" si="6"/>
        <v>99.11</v>
      </c>
      <c r="D34" s="131"/>
      <c r="E34" s="125">
        <v>99.11</v>
      </c>
      <c r="F34" s="37">
        <f t="shared" si="5"/>
        <v>187.5795</v>
      </c>
      <c r="G34" s="37"/>
      <c r="H34" s="37">
        <v>187.5795</v>
      </c>
      <c r="I34" s="145">
        <f t="shared" si="1"/>
        <v>0.89263949147412</v>
      </c>
      <c r="J34" s="145"/>
      <c r="K34" s="145">
        <f t="shared" si="3"/>
        <v>0.89263949147412</v>
      </c>
    </row>
    <row r="35" ht="24" customHeight="1" spans="1:11">
      <c r="A35" s="128" t="s">
        <v>180</v>
      </c>
      <c r="B35" s="129" t="s">
        <v>181</v>
      </c>
      <c r="C35" s="123">
        <f t="shared" si="6"/>
        <v>99.11</v>
      </c>
      <c r="D35" s="131"/>
      <c r="E35" s="125">
        <v>99.11</v>
      </c>
      <c r="F35" s="37">
        <f t="shared" si="5"/>
        <v>187.5795</v>
      </c>
      <c r="G35" s="37"/>
      <c r="H35" s="37">
        <v>187.5795</v>
      </c>
      <c r="I35" s="145">
        <f t="shared" si="1"/>
        <v>0.89263949147412</v>
      </c>
      <c r="J35" s="145"/>
      <c r="K35" s="145">
        <f t="shared" si="3"/>
        <v>0.89263949147412</v>
      </c>
    </row>
    <row r="36" ht="24" customHeight="1" spans="1:11">
      <c r="A36" s="128" t="s">
        <v>182</v>
      </c>
      <c r="B36" s="129" t="s">
        <v>183</v>
      </c>
      <c r="C36" s="123">
        <f t="shared" si="6"/>
        <v>1.14</v>
      </c>
      <c r="D36" s="131"/>
      <c r="E36" s="125">
        <v>1.14</v>
      </c>
      <c r="F36" s="37">
        <f t="shared" si="5"/>
        <v>0</v>
      </c>
      <c r="G36" s="112"/>
      <c r="H36" s="112"/>
      <c r="I36" s="145">
        <f t="shared" si="1"/>
        <v>-1</v>
      </c>
      <c r="J36" s="145"/>
      <c r="K36" s="145">
        <f t="shared" si="3"/>
        <v>-1</v>
      </c>
    </row>
    <row r="37" ht="24" customHeight="1" spans="1:11">
      <c r="A37" s="128" t="s">
        <v>184</v>
      </c>
      <c r="B37" s="129" t="s">
        <v>185</v>
      </c>
      <c r="C37" s="123">
        <f t="shared" si="6"/>
        <v>1.14</v>
      </c>
      <c r="D37" s="131"/>
      <c r="E37" s="125">
        <v>1.14</v>
      </c>
      <c r="F37" s="37">
        <f t="shared" si="5"/>
        <v>0</v>
      </c>
      <c r="G37" s="112"/>
      <c r="H37" s="112"/>
      <c r="I37" s="145">
        <f t="shared" si="1"/>
        <v>-1</v>
      </c>
      <c r="J37" s="145"/>
      <c r="K37" s="145">
        <f t="shared" si="3"/>
        <v>-1</v>
      </c>
    </row>
    <row r="38" ht="24" customHeight="1" spans="1:11">
      <c r="A38" s="128" t="s">
        <v>186</v>
      </c>
      <c r="B38" s="129" t="s">
        <v>187</v>
      </c>
      <c r="C38" s="123">
        <f t="shared" si="6"/>
        <v>1.14</v>
      </c>
      <c r="D38" s="131"/>
      <c r="E38" s="125">
        <v>1.14</v>
      </c>
      <c r="F38" s="37">
        <f t="shared" si="5"/>
        <v>0</v>
      </c>
      <c r="G38" s="112"/>
      <c r="H38" s="112"/>
      <c r="I38" s="145">
        <f t="shared" si="1"/>
        <v>-1</v>
      </c>
      <c r="J38" s="145"/>
      <c r="K38" s="145">
        <f t="shared" si="3"/>
        <v>-1</v>
      </c>
    </row>
    <row r="39" ht="24" customHeight="1" spans="1:11">
      <c r="A39" s="128">
        <v>221</v>
      </c>
      <c r="B39" s="129" t="s">
        <v>188</v>
      </c>
      <c r="C39" s="124">
        <f t="shared" si="6"/>
        <v>72.098544</v>
      </c>
      <c r="D39" s="140">
        <v>72.098544</v>
      </c>
      <c r="E39" s="125"/>
      <c r="F39" s="37">
        <f t="shared" si="5"/>
        <v>205.83559</v>
      </c>
      <c r="G39" s="37">
        <v>102.917795</v>
      </c>
      <c r="H39" s="37">
        <v>102.917795</v>
      </c>
      <c r="I39" s="145">
        <f t="shared" si="1"/>
        <v>1.85492020476863</v>
      </c>
      <c r="J39" s="145">
        <f t="shared" si="2"/>
        <v>0.427460102384314</v>
      </c>
      <c r="K39" s="145"/>
    </row>
    <row r="40" ht="24" customHeight="1" spans="1:11">
      <c r="A40" s="128" t="s">
        <v>189</v>
      </c>
      <c r="B40" s="129" t="s">
        <v>190</v>
      </c>
      <c r="C40" s="124">
        <f t="shared" si="6"/>
        <v>72.098544</v>
      </c>
      <c r="D40" s="140">
        <v>72.098544</v>
      </c>
      <c r="E40" s="125"/>
      <c r="F40" s="37">
        <f t="shared" si="5"/>
        <v>205.83559</v>
      </c>
      <c r="G40" s="37">
        <v>102.917795</v>
      </c>
      <c r="H40" s="37">
        <v>102.917795</v>
      </c>
      <c r="I40" s="145">
        <f t="shared" si="1"/>
        <v>1.85492020476863</v>
      </c>
      <c r="J40" s="145">
        <f t="shared" si="2"/>
        <v>0.427460102384314</v>
      </c>
      <c r="K40" s="145"/>
    </row>
    <row r="41" ht="24" customHeight="1" spans="1:11">
      <c r="A41" s="128" t="s">
        <v>191</v>
      </c>
      <c r="B41" s="129" t="s">
        <v>192</v>
      </c>
      <c r="C41" s="124">
        <f t="shared" si="6"/>
        <v>72.098544</v>
      </c>
      <c r="D41" s="140">
        <v>72.098544</v>
      </c>
      <c r="E41" s="125"/>
      <c r="F41" s="37">
        <f t="shared" si="5"/>
        <v>205.83559</v>
      </c>
      <c r="G41" s="37">
        <v>102.917795</v>
      </c>
      <c r="H41" s="37">
        <v>102.917795</v>
      </c>
      <c r="I41" s="145">
        <f t="shared" si="1"/>
        <v>1.85492020476863</v>
      </c>
      <c r="J41" s="145">
        <f t="shared" si="2"/>
        <v>0.427460102384314</v>
      </c>
      <c r="K41" s="145"/>
    </row>
    <row r="42" ht="24" customHeight="1" spans="1:11">
      <c r="A42" s="141" t="s">
        <v>193</v>
      </c>
      <c r="B42" s="142"/>
      <c r="C42" s="123">
        <f>C7+C13+C20+C28+C33+C36+C39</f>
        <v>1033.515096</v>
      </c>
      <c r="D42" s="11">
        <f>D7+D13+D20+D28+D33+D36+D39</f>
        <v>723.026396</v>
      </c>
      <c r="E42" s="125">
        <f>E7+E13+E20+E28+E33+E36+E39</f>
        <v>310.4887</v>
      </c>
      <c r="F42" s="37">
        <v>1783.128791</v>
      </c>
      <c r="G42" s="37">
        <v>1061.428581</v>
      </c>
      <c r="H42" s="37">
        <v>721.70021</v>
      </c>
      <c r="I42" s="145">
        <f t="shared" si="1"/>
        <v>0.725305027378139</v>
      </c>
      <c r="J42" s="145">
        <f t="shared" si="2"/>
        <v>0.468035727149303</v>
      </c>
      <c r="K42" s="145">
        <f t="shared" si="3"/>
        <v>1.32440088801944</v>
      </c>
    </row>
  </sheetData>
  <mergeCells count="7">
    <mergeCell ref="A3:K3"/>
    <mergeCell ref="J4:K4"/>
    <mergeCell ref="A5:B5"/>
    <mergeCell ref="C5:E5"/>
    <mergeCell ref="F5:H5"/>
    <mergeCell ref="I5:K5"/>
    <mergeCell ref="A42:B4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6" workbookViewId="0">
      <selection activeCell="G14" sqref="G1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  <col min="5" max="5" width="12.625"/>
  </cols>
  <sheetData>
    <row r="1" ht="19.5" customHeight="1" spans="1:3">
      <c r="A1" s="101" t="s">
        <v>194</v>
      </c>
      <c r="B1" s="102"/>
      <c r="C1" s="102"/>
    </row>
    <row r="2" ht="44.25" customHeight="1" spans="1:5">
      <c r="A2" s="103" t="s">
        <v>195</v>
      </c>
      <c r="B2" s="103"/>
      <c r="C2" s="103"/>
      <c r="D2" s="85"/>
      <c r="E2" s="85"/>
    </row>
    <row r="3" ht="20.25" customHeight="1" spans="3:3">
      <c r="C3" s="104" t="s">
        <v>2</v>
      </c>
    </row>
    <row r="4" ht="22.5" customHeight="1" spans="1:3">
      <c r="A4" s="105" t="s">
        <v>196</v>
      </c>
      <c r="B4" s="105" t="s">
        <v>6</v>
      </c>
      <c r="C4" s="105" t="s">
        <v>197</v>
      </c>
    </row>
    <row r="5" ht="22.5" customHeight="1" spans="1:5">
      <c r="A5" s="106" t="s">
        <v>198</v>
      </c>
      <c r="B5" s="107">
        <f>SUM(B6:B16)</f>
        <v>985.290219</v>
      </c>
      <c r="C5" s="106"/>
      <c r="E5" s="108"/>
    </row>
    <row r="6" ht="22.5" customHeight="1" spans="1:5">
      <c r="A6" s="106" t="s">
        <v>199</v>
      </c>
      <c r="B6" s="109">
        <v>343.07</v>
      </c>
      <c r="C6" s="106"/>
      <c r="E6" s="108"/>
    </row>
    <row r="7" ht="22.5" customHeight="1" spans="1:5">
      <c r="A7" s="106" t="s">
        <v>200</v>
      </c>
      <c r="B7" s="109">
        <v>171.13</v>
      </c>
      <c r="C7" s="106"/>
      <c r="E7" s="108"/>
    </row>
    <row r="8" ht="22.5" customHeight="1" spans="1:5">
      <c r="A8" s="106" t="s">
        <v>201</v>
      </c>
      <c r="B8" s="109">
        <v>20.45</v>
      </c>
      <c r="C8" s="106"/>
      <c r="E8" s="108"/>
    </row>
    <row r="9" ht="22.5" customHeight="1" spans="1:5">
      <c r="A9" s="106" t="s">
        <v>202</v>
      </c>
      <c r="B9" s="109">
        <v>179.7</v>
      </c>
      <c r="C9" s="106"/>
      <c r="E9" s="108"/>
    </row>
    <row r="10" ht="22.5" customHeight="1" spans="1:5">
      <c r="A10" s="106" t="s">
        <v>203</v>
      </c>
      <c r="B10" s="109">
        <v>96.67</v>
      </c>
      <c r="C10" s="106"/>
      <c r="E10" s="108"/>
    </row>
    <row r="11" ht="22.5" customHeight="1" spans="1:5">
      <c r="A11" s="106" t="s">
        <v>204</v>
      </c>
      <c r="B11" s="109"/>
      <c r="C11" s="106"/>
      <c r="E11" s="108"/>
    </row>
    <row r="12" ht="22.5" customHeight="1" spans="1:5">
      <c r="A12" s="106" t="s">
        <v>205</v>
      </c>
      <c r="B12" s="109">
        <v>39.28</v>
      </c>
      <c r="C12" s="106"/>
      <c r="E12" s="108"/>
    </row>
    <row r="13" ht="22.5" customHeight="1" spans="1:5">
      <c r="A13" s="106" t="s">
        <v>206</v>
      </c>
      <c r="B13" s="109">
        <v>5.6</v>
      </c>
      <c r="C13" s="106"/>
      <c r="E13" s="108"/>
    </row>
    <row r="14" ht="22.5" customHeight="1" spans="1:5">
      <c r="A14" s="106" t="s">
        <v>207</v>
      </c>
      <c r="B14" s="109">
        <v>2.22</v>
      </c>
      <c r="C14" s="106"/>
      <c r="E14" s="108"/>
    </row>
    <row r="15" ht="22.5" customHeight="1" spans="1:5">
      <c r="A15" s="106" t="s">
        <v>192</v>
      </c>
      <c r="B15" s="110">
        <v>102.917795</v>
      </c>
      <c r="C15" s="106"/>
      <c r="E15" s="108"/>
    </row>
    <row r="16" ht="22.5" customHeight="1" spans="1:5">
      <c r="A16" s="106" t="s">
        <v>208</v>
      </c>
      <c r="B16" s="110">
        <v>24.252424</v>
      </c>
      <c r="C16" s="106"/>
      <c r="E16" s="108"/>
    </row>
    <row r="17" ht="22.5" customHeight="1" spans="1:5">
      <c r="A17" s="106" t="s">
        <v>209</v>
      </c>
      <c r="B17" s="111">
        <v>58.01</v>
      </c>
      <c r="C17" s="106"/>
      <c r="E17" s="108"/>
    </row>
    <row r="18" ht="22.5" customHeight="1" spans="1:5">
      <c r="A18" s="106" t="s">
        <v>210</v>
      </c>
      <c r="B18" s="111">
        <v>1.55</v>
      </c>
      <c r="C18" s="106"/>
      <c r="E18" s="108"/>
    </row>
    <row r="19" ht="22.5" customHeight="1" spans="1:5">
      <c r="A19" s="106" t="s">
        <v>211</v>
      </c>
      <c r="B19" s="106"/>
      <c r="C19" s="106"/>
      <c r="E19" s="108"/>
    </row>
    <row r="20" ht="22.5" customHeight="1" spans="1:5">
      <c r="A20" s="106" t="s">
        <v>212</v>
      </c>
      <c r="B20" s="106"/>
      <c r="C20" s="106"/>
      <c r="E20" s="108"/>
    </row>
    <row r="21" ht="22.5" customHeight="1" spans="1:5">
      <c r="A21" s="106" t="s">
        <v>213</v>
      </c>
      <c r="B21" s="106"/>
      <c r="C21" s="106"/>
      <c r="E21" s="108"/>
    </row>
    <row r="22" ht="22.5" customHeight="1" spans="1:5">
      <c r="A22" s="106" t="s">
        <v>214</v>
      </c>
      <c r="B22" s="106"/>
      <c r="C22" s="106"/>
      <c r="E22" s="108"/>
    </row>
    <row r="23" ht="22.5" customHeight="1" spans="1:5">
      <c r="A23" s="106" t="s">
        <v>215</v>
      </c>
      <c r="B23" s="106"/>
      <c r="C23" s="106"/>
      <c r="E23" s="108"/>
    </row>
    <row r="24" ht="22.5" customHeight="1" spans="1:5">
      <c r="A24" s="106" t="s">
        <v>216</v>
      </c>
      <c r="B24" s="106"/>
      <c r="C24" s="106"/>
      <c r="E24" s="108"/>
    </row>
    <row r="25" ht="22.5" customHeight="1" spans="1:5">
      <c r="A25" s="106" t="s">
        <v>217</v>
      </c>
      <c r="B25" s="106"/>
      <c r="C25" s="106"/>
      <c r="E25" s="108"/>
    </row>
    <row r="26" ht="22.5" customHeight="1" spans="1:5">
      <c r="A26" s="106" t="s">
        <v>218</v>
      </c>
      <c r="B26" s="106"/>
      <c r="C26" s="106"/>
      <c r="E26" s="108"/>
    </row>
    <row r="27" ht="22.5" customHeight="1" spans="1:5">
      <c r="A27" s="106" t="s">
        <v>219</v>
      </c>
      <c r="B27" s="106"/>
      <c r="C27" s="106"/>
      <c r="E27" s="108"/>
    </row>
    <row r="28" ht="22.5" customHeight="1" spans="1:5">
      <c r="A28" s="106" t="s">
        <v>220</v>
      </c>
      <c r="B28" s="106"/>
      <c r="C28" s="106"/>
      <c r="E28" s="108"/>
    </row>
    <row r="29" ht="22.5" customHeight="1" spans="1:5">
      <c r="A29" s="106" t="s">
        <v>221</v>
      </c>
      <c r="B29" s="106"/>
      <c r="C29" s="106"/>
      <c r="E29" s="108"/>
    </row>
    <row r="30" ht="22.5" customHeight="1" spans="1:5">
      <c r="A30" s="106" t="s">
        <v>222</v>
      </c>
      <c r="B30" s="106"/>
      <c r="C30" s="106"/>
      <c r="E30" s="108"/>
    </row>
    <row r="31" ht="22.5" customHeight="1" spans="1:5">
      <c r="A31" s="106" t="s">
        <v>223</v>
      </c>
      <c r="B31" s="106"/>
      <c r="C31" s="106"/>
      <c r="E31" s="108"/>
    </row>
    <row r="32" ht="22.5" customHeight="1" spans="1:5">
      <c r="A32" s="106" t="s">
        <v>224</v>
      </c>
      <c r="B32" s="106"/>
      <c r="C32" s="106"/>
      <c r="E32" s="108"/>
    </row>
    <row r="33" ht="22.5" customHeight="1" spans="1:5">
      <c r="A33" s="106" t="s">
        <v>225</v>
      </c>
      <c r="B33" s="106"/>
      <c r="C33" s="106"/>
      <c r="E33" s="108"/>
    </row>
    <row r="34" ht="22.5" customHeight="1" spans="1:5">
      <c r="A34" s="106" t="s">
        <v>226</v>
      </c>
      <c r="B34" s="106"/>
      <c r="C34" s="106"/>
      <c r="E34" s="108"/>
    </row>
    <row r="35" ht="22.5" customHeight="1" spans="1:5">
      <c r="A35" s="106" t="s">
        <v>227</v>
      </c>
      <c r="B35" s="106"/>
      <c r="C35" s="106"/>
      <c r="E35" s="108"/>
    </row>
    <row r="36" ht="22.5" customHeight="1" spans="1:5">
      <c r="A36" s="106" t="s">
        <v>228</v>
      </c>
      <c r="B36" s="106"/>
      <c r="C36" s="106"/>
      <c r="E36" s="108"/>
    </row>
    <row r="37" ht="22.5" customHeight="1" spans="1:5">
      <c r="A37" s="106" t="s">
        <v>229</v>
      </c>
      <c r="B37" s="106"/>
      <c r="C37" s="106"/>
      <c r="E37" s="108"/>
    </row>
    <row r="38" ht="22.5" customHeight="1" spans="1:5">
      <c r="A38" s="106" t="s">
        <v>230</v>
      </c>
      <c r="B38" s="106"/>
      <c r="C38" s="106"/>
      <c r="E38" s="108"/>
    </row>
    <row r="39" ht="22.5" customHeight="1" spans="1:5">
      <c r="A39" s="106" t="s">
        <v>231</v>
      </c>
      <c r="B39" s="106"/>
      <c r="C39" s="106"/>
      <c r="E39" s="108"/>
    </row>
    <row r="40" ht="22.5" customHeight="1" spans="1:5">
      <c r="A40" s="106" t="s">
        <v>232</v>
      </c>
      <c r="B40" s="106">
        <v>11.64</v>
      </c>
      <c r="C40" s="106"/>
      <c r="E40" s="108"/>
    </row>
    <row r="41" ht="22.5" customHeight="1" spans="1:5">
      <c r="A41" s="106" t="s">
        <v>233</v>
      </c>
      <c r="B41" s="106"/>
      <c r="C41" s="106"/>
      <c r="E41" s="108"/>
    </row>
    <row r="42" ht="22.5" customHeight="1" spans="1:5">
      <c r="A42" s="106" t="s">
        <v>234</v>
      </c>
      <c r="B42" s="106">
        <v>44.82</v>
      </c>
      <c r="C42" s="106"/>
      <c r="E42" s="108"/>
    </row>
    <row r="43" ht="22.5" customHeight="1" spans="1:5">
      <c r="A43" s="106" t="s">
        <v>235</v>
      </c>
      <c r="B43" s="106"/>
      <c r="C43" s="106"/>
      <c r="E43" s="108"/>
    </row>
    <row r="44" ht="22.5" customHeight="1" spans="1:5">
      <c r="A44" s="112" t="s">
        <v>236</v>
      </c>
      <c r="B44" s="106"/>
      <c r="C44" s="106"/>
      <c r="E44" s="108"/>
    </row>
    <row r="45" ht="22.5" customHeight="1" spans="1:5">
      <c r="A45" s="106" t="s">
        <v>237</v>
      </c>
      <c r="B45" s="106">
        <v>18.13</v>
      </c>
      <c r="C45" s="106"/>
      <c r="E45" s="108"/>
    </row>
    <row r="46" ht="22.5" customHeight="1" spans="1:5">
      <c r="A46" s="106" t="s">
        <v>238</v>
      </c>
      <c r="B46" s="106"/>
      <c r="C46" s="106"/>
      <c r="E46" s="108"/>
    </row>
    <row r="47" ht="22.5" customHeight="1" spans="1:5">
      <c r="A47" s="106" t="s">
        <v>239</v>
      </c>
      <c r="B47" s="106">
        <v>18.13</v>
      </c>
      <c r="C47" s="106"/>
      <c r="E47" s="108"/>
    </row>
    <row r="48" ht="22.5" customHeight="1" spans="1:5">
      <c r="A48" s="106" t="s">
        <v>240</v>
      </c>
      <c r="B48" s="106"/>
      <c r="C48" s="106"/>
      <c r="E48" s="108"/>
    </row>
    <row r="49" ht="22.5" customHeight="1" spans="1:5">
      <c r="A49" s="106" t="s">
        <v>241</v>
      </c>
      <c r="B49" s="106"/>
      <c r="C49" s="106"/>
      <c r="E49" s="108"/>
    </row>
    <row r="50" ht="22.5" customHeight="1" spans="1:5">
      <c r="A50" s="106" t="s">
        <v>242</v>
      </c>
      <c r="B50" s="106"/>
      <c r="C50" s="106"/>
      <c r="E50" s="108"/>
    </row>
    <row r="51" ht="22.5" customHeight="1" spans="1:5">
      <c r="A51" s="106" t="s">
        <v>243</v>
      </c>
      <c r="B51" s="106"/>
      <c r="C51" s="106"/>
      <c r="E51" s="108"/>
    </row>
    <row r="52" ht="22.5" customHeight="1" spans="1:5">
      <c r="A52" s="106" t="s">
        <v>244</v>
      </c>
      <c r="B52" s="106"/>
      <c r="C52" s="106"/>
      <c r="E52" s="108"/>
    </row>
    <row r="53" ht="22.5" customHeight="1" spans="1:5">
      <c r="A53" s="106" t="s">
        <v>245</v>
      </c>
      <c r="B53" s="106"/>
      <c r="C53" s="106"/>
      <c r="E53" s="108"/>
    </row>
    <row r="54" ht="22.5" customHeight="1" spans="1:5">
      <c r="A54" s="106" t="s">
        <v>246</v>
      </c>
      <c r="B54" s="106"/>
      <c r="C54" s="106"/>
      <c r="E54" s="108"/>
    </row>
    <row r="55" ht="22.5" customHeight="1" spans="1:5">
      <c r="A55" s="106" t="s">
        <v>247</v>
      </c>
      <c r="B55" s="106"/>
      <c r="C55" s="106"/>
      <c r="E55" s="108"/>
    </row>
    <row r="56" ht="22.5" customHeight="1" spans="1:5">
      <c r="A56" s="106" t="s">
        <v>248</v>
      </c>
      <c r="B56" s="106"/>
      <c r="C56" s="106"/>
      <c r="E56" s="108"/>
    </row>
    <row r="57" ht="22.5" customHeight="1" spans="1:5">
      <c r="A57" s="105" t="s">
        <v>193</v>
      </c>
      <c r="B57" s="109">
        <f>B45+B17+B5</f>
        <v>1061.430219</v>
      </c>
      <c r="C57" s="106"/>
      <c r="E57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7" t="s">
        <v>249</v>
      </c>
    </row>
    <row r="2" ht="19.5" customHeight="1" spans="1:2">
      <c r="A2" s="89"/>
      <c r="B2" s="90"/>
    </row>
    <row r="3" ht="30" customHeight="1" spans="1:2">
      <c r="A3" s="91" t="s">
        <v>250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130</v>
      </c>
    </row>
    <row r="6" ht="38.25" customHeight="1" spans="1:2">
      <c r="A6" s="95" t="s">
        <v>251</v>
      </c>
      <c r="B6" s="88">
        <v>3</v>
      </c>
    </row>
    <row r="7" ht="38.25" customHeight="1" spans="1:2">
      <c r="A7" s="84" t="s">
        <v>252</v>
      </c>
      <c r="B7" s="84"/>
    </row>
    <row r="8" ht="38.25" customHeight="1" spans="1:2">
      <c r="A8" s="84" t="s">
        <v>253</v>
      </c>
      <c r="B8" s="84"/>
    </row>
    <row r="9" ht="38.25" customHeight="1" spans="1:2">
      <c r="A9" s="96" t="s">
        <v>254</v>
      </c>
      <c r="B9" s="37">
        <v>3</v>
      </c>
    </row>
    <row r="10" ht="38.25" customHeight="1" spans="1:2">
      <c r="A10" s="97" t="s">
        <v>255</v>
      </c>
      <c r="B10" s="37">
        <v>3</v>
      </c>
    </row>
    <row r="11" ht="38.25" customHeight="1" spans="1:2">
      <c r="A11" s="98" t="s">
        <v>256</v>
      </c>
      <c r="B11" s="99"/>
    </row>
    <row r="12" ht="91.5" customHeight="1" spans="1:2">
      <c r="A12" s="100" t="s">
        <v>257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C20" sqref="C20"/>
    </sheetView>
  </sheetViews>
  <sheetFormatPr defaultColWidth="6.875" defaultRowHeight="14.25" outlineLevelCol="6"/>
  <cols>
    <col min="1" max="2" width="38.7" style="67" customWidth="1"/>
    <col min="3" max="3" width="41.6" style="67" customWidth="1"/>
    <col min="4" max="7" width="9.875" style="67" customWidth="1"/>
    <col min="8" max="16380" width="6.875" style="67"/>
  </cols>
  <sheetData>
    <row r="1" ht="16.5" customHeight="1" spans="1:7">
      <c r="A1" s="47" t="s">
        <v>258</v>
      </c>
      <c r="B1" s="48"/>
      <c r="C1" s="48"/>
      <c r="D1" s="48"/>
      <c r="E1" s="48"/>
      <c r="F1" s="74"/>
      <c r="G1" s="74"/>
    </row>
    <row r="2" ht="16.5" customHeight="1" spans="1:7">
      <c r="A2" s="48"/>
      <c r="B2" s="48"/>
      <c r="C2" s="48"/>
      <c r="D2" s="48"/>
      <c r="E2" s="48"/>
      <c r="F2" s="74"/>
      <c r="G2" s="74"/>
    </row>
    <row r="3" ht="29.25" customHeight="1" spans="1:7">
      <c r="A3" s="76" t="s">
        <v>259</v>
      </c>
      <c r="B3" s="76"/>
      <c r="C3" s="76"/>
      <c r="D3" s="85"/>
      <c r="E3" s="85"/>
      <c r="F3" s="85"/>
      <c r="G3" s="85"/>
    </row>
    <row r="4" ht="26.25" customHeight="1" spans="1:7">
      <c r="A4" s="77"/>
      <c r="B4" s="77"/>
      <c r="C4" s="86" t="s">
        <v>2</v>
      </c>
      <c r="D4" s="77"/>
      <c r="E4" s="77"/>
      <c r="F4" s="86"/>
      <c r="G4" s="86"/>
    </row>
    <row r="5" ht="29" customHeight="1" spans="1:3">
      <c r="A5" s="78" t="s">
        <v>40</v>
      </c>
      <c r="B5" s="78"/>
      <c r="C5" s="87" t="s">
        <v>260</v>
      </c>
    </row>
    <row r="6" ht="29" customHeight="1" spans="1:3">
      <c r="A6" s="78" t="s">
        <v>45</v>
      </c>
      <c r="B6" s="78" t="s">
        <v>46</v>
      </c>
      <c r="C6" s="87"/>
    </row>
    <row r="7" ht="29" customHeight="1" spans="1:3">
      <c r="A7" s="34">
        <v>103</v>
      </c>
      <c r="B7" s="34" t="s">
        <v>261</v>
      </c>
      <c r="C7" s="37">
        <v>50</v>
      </c>
    </row>
    <row r="8" ht="29" customHeight="1" spans="1:3">
      <c r="A8" s="34" t="s">
        <v>262</v>
      </c>
      <c r="B8" s="34" t="s">
        <v>263</v>
      </c>
      <c r="C8" s="37">
        <v>50</v>
      </c>
    </row>
    <row r="9" ht="29" customHeight="1" spans="1:3">
      <c r="A9" s="34" t="s">
        <v>264</v>
      </c>
      <c r="B9" s="34" t="s">
        <v>265</v>
      </c>
      <c r="C9" s="37">
        <v>50</v>
      </c>
    </row>
    <row r="10" ht="29" customHeight="1" spans="1:3">
      <c r="A10" s="80" t="s">
        <v>111</v>
      </c>
      <c r="B10" s="81"/>
      <c r="C10" s="88">
        <v>50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topLeftCell="A4" workbookViewId="0">
      <selection activeCell="F17" sqref="F17"/>
    </sheetView>
  </sheetViews>
  <sheetFormatPr defaultColWidth="6.875" defaultRowHeight="11.25"/>
  <cols>
    <col min="1" max="1" width="12.5" style="67" customWidth="1"/>
    <col min="2" max="2" width="41.75" style="67" customWidth="1"/>
    <col min="3" max="11" width="9.875" style="67" customWidth="1"/>
    <col min="12" max="16384" width="6.875" style="67"/>
  </cols>
  <sheetData>
    <row r="1" ht="16.5" customHeight="1" spans="1:11">
      <c r="A1" s="47" t="s">
        <v>266</v>
      </c>
      <c r="B1" s="48"/>
      <c r="C1" s="48"/>
      <c r="D1" s="48"/>
      <c r="E1" s="48"/>
      <c r="F1" s="48"/>
      <c r="G1" s="48"/>
      <c r="H1" s="48"/>
      <c r="I1" s="48"/>
      <c r="J1" s="74"/>
      <c r="K1" s="7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4"/>
      <c r="K2" s="74"/>
    </row>
    <row r="3" ht="29.25" customHeight="1" spans="1:11">
      <c r="A3" s="76" t="s">
        <v>267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77"/>
      <c r="B4" s="77"/>
      <c r="C4" s="77"/>
      <c r="D4" s="77"/>
      <c r="E4" s="77"/>
      <c r="F4" s="77"/>
      <c r="G4" s="77"/>
      <c r="H4" s="77"/>
      <c r="I4" s="77"/>
      <c r="J4" s="82" t="s">
        <v>2</v>
      </c>
      <c r="K4" s="82"/>
    </row>
    <row r="5" ht="26.25" customHeight="1" spans="1:11">
      <c r="A5" s="78" t="s">
        <v>40</v>
      </c>
      <c r="B5" s="78"/>
      <c r="C5" s="78" t="s">
        <v>129</v>
      </c>
      <c r="D5" s="78"/>
      <c r="E5" s="78"/>
      <c r="F5" s="78" t="s">
        <v>130</v>
      </c>
      <c r="G5" s="78"/>
      <c r="H5" s="78"/>
      <c r="I5" s="78" t="s">
        <v>268</v>
      </c>
      <c r="J5" s="78"/>
      <c r="K5" s="78"/>
    </row>
    <row r="6" s="75" customFormat="1" ht="27.75" customHeight="1" spans="1:11">
      <c r="A6" s="78" t="s">
        <v>45</v>
      </c>
      <c r="B6" s="78" t="s">
        <v>46</v>
      </c>
      <c r="C6" s="78" t="s">
        <v>132</v>
      </c>
      <c r="D6" s="78" t="s">
        <v>114</v>
      </c>
      <c r="E6" s="78" t="s">
        <v>115</v>
      </c>
      <c r="F6" s="78" t="s">
        <v>132</v>
      </c>
      <c r="G6" s="78" t="s">
        <v>114</v>
      </c>
      <c r="H6" s="78" t="s">
        <v>115</v>
      </c>
      <c r="I6" s="78" t="s">
        <v>132</v>
      </c>
      <c r="J6" s="78" t="s">
        <v>114</v>
      </c>
      <c r="K6" s="78" t="s">
        <v>115</v>
      </c>
    </row>
    <row r="7" s="75" customFormat="1" ht="30" customHeight="1" spans="1:11">
      <c r="A7" s="34" t="s">
        <v>85</v>
      </c>
      <c r="B7" s="34" t="s">
        <v>86</v>
      </c>
      <c r="C7" s="79"/>
      <c r="D7" s="79"/>
      <c r="E7" s="79"/>
      <c r="F7" s="37">
        <v>50</v>
      </c>
      <c r="G7" s="79"/>
      <c r="H7" s="37">
        <v>50</v>
      </c>
      <c r="I7" s="79"/>
      <c r="J7" s="83"/>
      <c r="K7" s="83"/>
    </row>
    <row r="8" s="75" customFormat="1" ht="30" customHeight="1" spans="1:11">
      <c r="A8" s="34" t="s">
        <v>95</v>
      </c>
      <c r="B8" s="34" t="s">
        <v>96</v>
      </c>
      <c r="C8" s="79"/>
      <c r="D8" s="79"/>
      <c r="E8" s="79"/>
      <c r="F8" s="37">
        <v>50</v>
      </c>
      <c r="G8" s="79"/>
      <c r="H8" s="37">
        <v>50</v>
      </c>
      <c r="I8" s="79"/>
      <c r="J8" s="83"/>
      <c r="K8" s="83"/>
    </row>
    <row r="9" s="75" customFormat="1" ht="30" customHeight="1" spans="1:11">
      <c r="A9" s="34" t="s">
        <v>97</v>
      </c>
      <c r="B9" s="34" t="s">
        <v>98</v>
      </c>
      <c r="C9" s="79"/>
      <c r="D9" s="79"/>
      <c r="E9" s="79"/>
      <c r="F9" s="37">
        <v>50</v>
      </c>
      <c r="G9" s="79"/>
      <c r="H9" s="37">
        <v>50</v>
      </c>
      <c r="I9" s="79"/>
      <c r="J9" s="83"/>
      <c r="K9" s="83"/>
    </row>
    <row r="10" ht="30" customHeight="1" spans="1:11">
      <c r="A10" s="80" t="s">
        <v>111</v>
      </c>
      <c r="B10" s="81"/>
      <c r="C10" s="79"/>
      <c r="D10" s="79"/>
      <c r="E10" s="79"/>
      <c r="F10" s="37">
        <v>50</v>
      </c>
      <c r="G10" s="79"/>
      <c r="H10" s="37">
        <v>50</v>
      </c>
      <c r="I10" s="79"/>
      <c r="J10" s="84"/>
      <c r="K10" s="84"/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思乐</cp:lastModifiedBy>
  <dcterms:created xsi:type="dcterms:W3CDTF">1996-12-17T01:32:00Z</dcterms:created>
  <cp:lastPrinted>2019-03-08T08:00:00Z</cp:lastPrinted>
  <dcterms:modified xsi:type="dcterms:W3CDTF">2023-05-29T08:31:51Z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