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23" firstSheet="1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<sst xmlns="http://schemas.openxmlformats.org/spreadsheetml/2006/main" count="425" uniqueCount="222">
  <si>
    <t>表1</t>
  </si>
  <si>
    <t>孝义市振兴街道办事处2020年部门收支总表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</si>
  <si>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</si>
  <si>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</si>
  <si>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</si>
  <si>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</si>
  <si>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</si>
  <si>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</si>
  <si>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</si>
  <si>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</si>
  <si>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</si>
  <si>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</si>
  <si>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</si>
  <si>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</si>
  <si>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</si>
  <si>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</si>
  <si>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</si>
  <si>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</si>
  <si>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</si>
  <si>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</si>
  <si>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</si>
  <si>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</si>
  <si>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</si>
  <si>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</si>
  <si>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</si>
  <si>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</si>
  <si>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</si>
  <si>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</si>
  <si>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</si>
  <si>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</si>
  <si>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</si>
  <si>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</si>
  <si>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</si>
  <si>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</si>
  <si>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</si>
  <si>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</si>
  <si>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</si>
  <si>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</si>
  <si>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</si>
  <si>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孝义市振兴街道办事处2020年部门收入总表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</si>
  <si>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</si>
  <si>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</si>
  <si>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</si>
  <si>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</si>
  <si>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</si>
  <si>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</si>
  <si>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</si>
  <si>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</si>
  <si>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</si>
  <si>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</si>
  <si>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</si>
  <si>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</si>
  <si>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</si>
  <si>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</si>
  <si>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</si>
  <si>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</si>
  <si>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</si>
  <si>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</si>
  <si>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</si>
  <si>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</si>
  <si>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</si>
  <si>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</si>
  <si>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</si>
  <si>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</si>
  <si>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</si>
  <si>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</si>
  <si>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</si>
  <si>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</si>
  <si>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</si>
  <si>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</si>
  <si>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</si>
  <si>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</si>
  <si>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</si>
  <si>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</si>
  <si>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</si>
  <si>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</si>
  <si>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</si>
  <si>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</si>
  <si>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</si>
  <si>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</si>
  <si>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</si>
  <si>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</si>
  <si>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</si>
  <si>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</si>
  <si>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</si>
  <si>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</si>
  <si>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</si>
  <si>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</si>
  <si>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</si>
  <si>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</si>
  <si>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</si>
  <si>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</si>
  <si>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</si>
  <si>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</si>
  <si>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</si>
  <si>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</si>
  <si>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</si>
  <si>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</si>
  <si>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</si>
  <si>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</si>
  <si>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</si>
  <si>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孝义市振兴街道办事处2020年部门支出总表</t>
  </si>
  <si>
    <t>基本支出</t>
  </si>
  <si>
    <t>项目支出</t>
  </si>
  <si>
    <t>表4</t>
  </si>
  <si>
    <t>孝义市振兴街道办事处2020年财政拨款收支总表</t>
  </si>
  <si>
    <t>小计</t>
  </si>
  <si>
    <t>政府性基金预算</t>
  </si>
  <si>
    <t>表5</t>
  </si>
  <si>
    <t>孝义市振兴街道办事处2020年一般公共预算支出表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</si>
  <si>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</si>
  <si>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</si>
  <si>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</si>
  <si>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</si>
  <si>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</si>
  <si>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</si>
  <si>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孝义市振兴街道办事处2020年一般公共预算基本支出经济科目表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</si>
  <si>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</si>
  <si>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</si>
  <si>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</si>
  <si>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</si>
  <si>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</si>
  <si>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</si>
  <si>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</si>
  <si>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</si>
  <si>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</si>
  <si>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</si>
  <si>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</si>
  <si>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</si>
  <si>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</si>
  <si>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</si>
  <si>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</si>
  <si>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</si>
  <si>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</si>
  <si>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</si>
  <si>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</si>
  <si>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</si>
  <si>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</si>
  <si>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</si>
  <si>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</si>
  <si>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</si>
  <si>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</si>
  <si>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</si>
  <si>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</si>
  <si>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</si>
  <si>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</si>
  <si>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</si>
  <si>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</si>
  <si>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</si>
  <si>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</si>
  <si>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</si>
  <si>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</si>
  <si>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</si>
  <si>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</si>
  <si>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</si>
  <si>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</si>
  <si>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</si>
  <si>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</si>
  <si>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</si>
  <si>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</si>
  <si>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</si>
  <si>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</si>
  <si>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</si>
  <si>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</si>
  <si>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</si>
  <si>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</si>
  <si>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</si>
  <si>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</si>
  <si>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</si>
  <si>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</si>
  <si>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</si>
  <si>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孝义市振兴街道办事处2020年一般公共预算“三公”经费支出情况统计表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</si>
  <si>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</si>
  <si>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</si>
  <si>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</si>
  <si>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</si>
  <si>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</si>
  <si>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</si>
  <si>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</si>
  <si>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</si>
  <si>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孝义市振兴街道办事处2020年政府性基金预算支出表</t>
  </si>
  <si>
    <t>2020年预算比2019年预算数增减</t>
  </si>
  <si>
    <t>表9</t>
  </si>
  <si>
    <t>孝义市振兴街道办事处2020年一般公共预算重点项目绩效目标表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</si>
  <si>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</si>
  <si>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</si>
  <si>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</si>
  <si>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</si>
  <si>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</si>
  <si>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</si>
  <si>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</si>
  <si>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</si>
  <si>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</si>
  <si>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</si>
  <si>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</si>
  <si>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孝义市振兴街道办事处2020年政府采购预算表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</si>
  <si>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</si>
  <si>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</si>
  <si>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</si>
  <si>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</si>
  <si>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</si>
  <si>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</si>
  <si>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</si>
  <si>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</si>
  <si>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</si>
  <si>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</si>
  <si>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</si>
  <si>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</si>
  <si>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</si>
  <si>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</si>
  <si>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</si>
  <si>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办公桌椅</t>
  </si>
  <si>
    <t>套</t>
  </si>
  <si>
    <t>电脑</t>
  </si>
  <si>
    <t>台</t>
  </si>
  <si>
    <t>打印机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</si>
  <si>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</si>
  <si>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孝义市振兴街道办事处2020年政府购买服务支出预算表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</si>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</sst>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3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5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2" borderId="18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21" borderId="16" applyNumberFormat="0" applyAlignment="0" applyProtection="0">
      <alignment vertical="center"/>
    </xf>
    <xf numFmtId="0" fontId="33" fillId="21" borderId="13" applyNumberFormat="0" applyAlignment="0" applyProtection="0">
      <alignment vertical="center"/>
    </xf>
    <xf numFmtId="0" fontId="30" fillId="29" borderId="2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Protection="0"/>
  </cellStyleXfs>
  <cellXfs count="17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5" fillId="0" borderId="0" xfId="0" applyFont="1" applyProtection="1"/>
    <xf numFmtId="0" fontId="0" fillId="0" borderId="0" xfId="0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11" fillId="0" borderId="2" xfId="0" applyFont="1" applyBorder="1" applyProtection="1"/>
    <xf numFmtId="0" fontId="11" fillId="0" borderId="2" xfId="0" applyFont="1" applyFill="1" applyBorder="1" applyProtection="1"/>
    <xf numFmtId="0" fontId="0" fillId="0" borderId="2" xfId="0" applyFont="1" applyFill="1" applyBorder="1" applyProtection="1"/>
    <xf numFmtId="0" fontId="5" fillId="0" borderId="2" xfId="0" applyFont="1" applyBorder="1" applyAlignment="1" applyProtection="1">
      <alignment horizontal="center"/>
    </xf>
    <xf numFmtId="0" fontId="5" fillId="0" borderId="2" xfId="0" applyFont="1" applyBorder="1" applyProtection="1"/>
    <xf numFmtId="177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4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8" fontId="5" fillId="0" borderId="4" xfId="0" applyNumberFormat="1" applyFont="1" applyBorder="1" applyAlignment="1" applyProtection="1">
      <alignment horizontal="center" vertical="center"/>
      <protection locked="0"/>
    </xf>
    <xf numFmtId="178" fontId="5" fillId="0" borderId="7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right" vertical="center"/>
      <protection locked="0"/>
    </xf>
    <xf numFmtId="177" fontId="0" fillId="0" borderId="0" xfId="0" applyNumberFormat="1" applyFont="1" applyAlignment="1" applyProtection="1">
      <alignment horizontal="center"/>
    </xf>
    <xf numFmtId="177" fontId="7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177" fontId="12" fillId="0" borderId="0" xfId="0" applyNumberFormat="1" applyFont="1" applyAlignment="1" applyProtection="1">
      <alignment vertical="center"/>
    </xf>
    <xf numFmtId="177" fontId="12" fillId="0" borderId="0" xfId="0" applyNumberFormat="1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177" fontId="7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right" vertical="center"/>
    </xf>
    <xf numFmtId="177" fontId="5" fillId="0" borderId="2" xfId="0" applyNumberFormat="1" applyFont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horizontal="right" vertical="center"/>
    </xf>
    <xf numFmtId="177" fontId="0" fillId="0" borderId="6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right" vertical="center"/>
    </xf>
    <xf numFmtId="0" fontId="0" fillId="0" borderId="4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4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/>
    </xf>
    <xf numFmtId="49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2" workbookViewId="0">
      <selection activeCell="E30" sqref="E30"/>
    </sheetView>
  </sheetViews>
  <sheetFormatPr defaultColWidth="6.875" defaultRowHeight="11.25" outlineLevelCol="7"/>
  <cols>
    <col min="1" max="1" width="33" style="76" customWidth="1"/>
    <col min="2" max="2" width="13" style="76" customWidth="1"/>
    <col min="3" max="3" width="12.375" style="76" customWidth="1"/>
    <col min="4" max="4" width="12.5" style="114" customWidth="1"/>
    <col min="5" max="5" width="34.125" style="76" customWidth="1"/>
    <col min="6" max="6" width="14.375" style="76" customWidth="1"/>
    <col min="7" max="7" width="11.75" style="76" customWidth="1"/>
    <col min="8" max="8" width="12.5" style="114" customWidth="1"/>
    <col min="9" max="16384" width="6.875" style="76"/>
  </cols>
  <sheetData>
    <row r="1" ht="16.5" customHeight="1" spans="1:8">
      <c r="A1" s="78" t="s">
        <v>0</v>
      </c>
      <c r="B1" s="78"/>
      <c r="C1" s="78"/>
      <c r="D1" s="129"/>
      <c r="E1" s="128"/>
      <c r="F1" s="128"/>
      <c r="G1" s="128"/>
      <c r="H1" s="130"/>
    </row>
    <row r="2" ht="18.75" customHeight="1" spans="1:8">
      <c r="A2" s="131"/>
      <c r="B2" s="131"/>
      <c r="C2" s="131"/>
      <c r="D2" s="129"/>
      <c r="E2" s="128"/>
      <c r="F2" s="128"/>
      <c r="G2" s="128"/>
      <c r="H2" s="130"/>
    </row>
    <row r="3" ht="21" customHeight="1" spans="1:8">
      <c r="A3" s="92" t="s">
        <v>1</v>
      </c>
      <c r="B3" s="92"/>
      <c r="C3" s="92"/>
      <c r="D3" s="132"/>
      <c r="E3" s="92"/>
      <c r="F3" s="92"/>
      <c r="G3" s="92"/>
      <c r="H3" s="132"/>
    </row>
    <row r="4" ht="14.25" customHeight="1" spans="1:8">
      <c r="A4" s="133"/>
      <c r="B4" s="133"/>
      <c r="C4" s="133"/>
      <c r="D4" s="134"/>
      <c r="E4" s="133"/>
      <c r="F4" s="133"/>
      <c r="G4" s="133"/>
      <c r="H4" s="135" t="s">
        <v>2</v>
      </c>
    </row>
    <row r="5" ht="24" customHeight="1" spans="1:8">
      <c r="A5" s="176" t="s">
        <v>3</v>
      </c>
      <c r="B5" s="79"/>
      <c r="C5" s="79"/>
      <c r="D5" s="126"/>
      <c r="E5" s="176" t="s">
        <v>4</v>
      </c>
      <c r="F5" s="79"/>
      <c r="G5" s="79"/>
      <c r="H5" s="126"/>
    </row>
    <row r="6" ht="24" customHeight="1" spans="1:8">
      <c r="A6" s="177" t="s">
        <v>5</v>
      </c>
      <c r="B6" s="143" t="s">
        <v>6</v>
      </c>
      <c r="C6" s="159"/>
      <c r="D6" s="160"/>
      <c r="E6" s="153" t="s">
        <v>7</v>
      </c>
      <c r="F6" s="143" t="s">
        <v>6</v>
      </c>
      <c r="G6" s="159"/>
      <c r="H6" s="160"/>
    </row>
    <row r="7" ht="48.75" customHeight="1" spans="1:8">
      <c r="A7" s="146"/>
      <c r="B7" s="154" t="s">
        <v>8</v>
      </c>
      <c r="C7" s="154" t="s">
        <v>9</v>
      </c>
      <c r="D7" s="161" t="s">
        <v>10</v>
      </c>
      <c r="E7" s="155"/>
      <c r="F7" s="154" t="s">
        <v>8</v>
      </c>
      <c r="G7" s="154" t="s">
        <v>9</v>
      </c>
      <c r="H7" s="161" t="s">
        <v>10</v>
      </c>
    </row>
    <row r="8" ht="24" customHeight="1" spans="1:8">
      <c r="A8" s="83" t="s">
        <v>11</v>
      </c>
      <c r="B8" s="88">
        <v>1059.09</v>
      </c>
      <c r="C8" s="88">
        <v>929.58</v>
      </c>
      <c r="D8" s="116">
        <f>(C8-B8)/B8*100</f>
        <v>-12.2284225136674</v>
      </c>
      <c r="E8" s="81" t="s">
        <v>12</v>
      </c>
      <c r="F8" s="162">
        <v>738.71</v>
      </c>
      <c r="G8" s="163">
        <v>590.22</v>
      </c>
      <c r="H8" s="116">
        <f>(G8-F8)/F8*100</f>
        <v>-20.1012575977041</v>
      </c>
    </row>
    <row r="9" ht="24" customHeight="1" spans="1:8">
      <c r="A9" s="83" t="s">
        <v>13</v>
      </c>
      <c r="B9" s="88"/>
      <c r="C9" s="88"/>
      <c r="D9" s="116"/>
      <c r="E9" s="81" t="s">
        <v>14</v>
      </c>
      <c r="F9" s="162"/>
      <c r="G9" s="80"/>
      <c r="H9" s="116"/>
    </row>
    <row r="10" ht="24" customHeight="1" spans="1:8">
      <c r="A10" s="83" t="s">
        <v>15</v>
      </c>
      <c r="B10" s="88"/>
      <c r="C10" s="88"/>
      <c r="D10" s="116"/>
      <c r="E10" s="81" t="s">
        <v>16</v>
      </c>
      <c r="F10" s="162"/>
      <c r="G10" s="80"/>
      <c r="H10" s="116"/>
    </row>
    <row r="11" ht="24" customHeight="1" spans="1:8">
      <c r="A11" s="83" t="s">
        <v>17</v>
      </c>
      <c r="B11" s="88"/>
      <c r="C11" s="88"/>
      <c r="D11" s="116"/>
      <c r="E11" s="83" t="s">
        <v>18</v>
      </c>
      <c r="F11" s="164"/>
      <c r="G11" s="165"/>
      <c r="H11" s="116"/>
    </row>
    <row r="12" ht="24" customHeight="1" spans="1:8">
      <c r="A12" s="83"/>
      <c r="B12" s="88"/>
      <c r="C12" s="88"/>
      <c r="D12" s="116"/>
      <c r="E12" s="81" t="s">
        <v>19</v>
      </c>
      <c r="F12" s="162"/>
      <c r="G12" s="80"/>
      <c r="H12" s="116"/>
    </row>
    <row r="13" ht="24" customHeight="1" spans="1:8">
      <c r="A13" s="83"/>
      <c r="B13" s="88"/>
      <c r="C13" s="88"/>
      <c r="D13" s="116"/>
      <c r="E13" s="81" t="s">
        <v>20</v>
      </c>
      <c r="F13" s="162"/>
      <c r="G13" s="80"/>
      <c r="H13" s="116"/>
    </row>
    <row r="14" ht="24" customHeight="1" spans="1:8">
      <c r="A14" s="83"/>
      <c r="B14" s="88"/>
      <c r="C14" s="88"/>
      <c r="D14" s="116"/>
      <c r="E14" s="83" t="s">
        <v>21</v>
      </c>
      <c r="F14" s="164"/>
      <c r="G14" s="165"/>
      <c r="H14" s="116"/>
    </row>
    <row r="15" ht="24" customHeight="1" spans="1:8">
      <c r="A15" s="83"/>
      <c r="B15" s="88"/>
      <c r="C15" s="88"/>
      <c r="D15" s="116"/>
      <c r="E15" s="83" t="s">
        <v>22</v>
      </c>
      <c r="F15" s="166">
        <v>95.88</v>
      </c>
      <c r="G15" s="167">
        <v>88.3</v>
      </c>
      <c r="H15" s="116">
        <f>(G15-F15)/F15*100</f>
        <v>-7.90571547768043</v>
      </c>
    </row>
    <row r="16" ht="24" customHeight="1" spans="1:8">
      <c r="A16" s="83"/>
      <c r="B16" s="88"/>
      <c r="C16" s="88"/>
      <c r="D16" s="116"/>
      <c r="E16" s="81" t="s">
        <v>23</v>
      </c>
      <c r="F16" s="168">
        <v>50.46</v>
      </c>
      <c r="G16" s="169">
        <v>52.91</v>
      </c>
      <c r="H16" s="116">
        <f>(G16-F16)/F16*100</f>
        <v>4.85533095521204</v>
      </c>
    </row>
    <row r="17" ht="24" customHeight="1" spans="1:8">
      <c r="A17" s="83"/>
      <c r="B17" s="88"/>
      <c r="C17" s="88"/>
      <c r="D17" s="116"/>
      <c r="E17" s="81" t="s">
        <v>24</v>
      </c>
      <c r="F17" s="168"/>
      <c r="G17" s="170"/>
      <c r="H17" s="116"/>
    </row>
    <row r="18" ht="24" customHeight="1" spans="1:8">
      <c r="A18" s="83"/>
      <c r="B18" s="88"/>
      <c r="C18" s="88"/>
      <c r="D18" s="116"/>
      <c r="E18" s="83" t="s">
        <v>25</v>
      </c>
      <c r="F18" s="171">
        <v>69.67</v>
      </c>
      <c r="G18" s="167">
        <v>69.67</v>
      </c>
      <c r="H18" s="116">
        <f>(G18-F18)/F18*100</f>
        <v>0</v>
      </c>
    </row>
    <row r="19" ht="24" customHeight="1" spans="1:8">
      <c r="A19" s="83"/>
      <c r="B19" s="88"/>
      <c r="C19" s="88"/>
      <c r="D19" s="116"/>
      <c r="E19" s="83" t="s">
        <v>26</v>
      </c>
      <c r="F19" s="172">
        <v>73.55</v>
      </c>
      <c r="G19" s="173">
        <v>79.39</v>
      </c>
      <c r="H19" s="116">
        <f>(G19-F19)/F19*100</f>
        <v>7.94017675050986</v>
      </c>
    </row>
    <row r="20" ht="24" customHeight="1" spans="1:8">
      <c r="A20" s="83"/>
      <c r="B20" s="88"/>
      <c r="C20" s="88"/>
      <c r="D20" s="116"/>
      <c r="E20" s="83" t="s">
        <v>27</v>
      </c>
      <c r="F20" s="164"/>
      <c r="G20" s="165"/>
      <c r="H20" s="116"/>
    </row>
    <row r="21" ht="24" customHeight="1" spans="1:8">
      <c r="A21" s="83"/>
      <c r="B21" s="88"/>
      <c r="C21" s="88"/>
      <c r="D21" s="116"/>
      <c r="E21" s="83" t="s">
        <v>28</v>
      </c>
      <c r="F21" s="164"/>
      <c r="G21" s="165"/>
      <c r="H21" s="116"/>
    </row>
    <row r="22" ht="24" customHeight="1" spans="1:8">
      <c r="A22" s="83"/>
      <c r="B22" s="88"/>
      <c r="C22" s="88"/>
      <c r="D22" s="116"/>
      <c r="E22" s="83" t="s">
        <v>29</v>
      </c>
      <c r="F22" s="164"/>
      <c r="G22" s="165"/>
      <c r="H22" s="116"/>
    </row>
    <row r="23" ht="24" customHeight="1" spans="1:8">
      <c r="A23" s="83"/>
      <c r="B23" s="88"/>
      <c r="C23" s="88"/>
      <c r="D23" s="116"/>
      <c r="E23" s="83" t="s">
        <v>30</v>
      </c>
      <c r="F23" s="164"/>
      <c r="G23" s="165"/>
      <c r="H23" s="116"/>
    </row>
    <row r="24" ht="24" customHeight="1" spans="1:8">
      <c r="A24" s="83"/>
      <c r="B24" s="88"/>
      <c r="C24" s="88"/>
      <c r="D24" s="116"/>
      <c r="E24" s="83" t="s">
        <v>31</v>
      </c>
      <c r="F24" s="164"/>
      <c r="G24" s="165"/>
      <c r="H24" s="116"/>
    </row>
    <row r="25" ht="24" customHeight="1" spans="1:8">
      <c r="A25" s="83"/>
      <c r="B25" s="88"/>
      <c r="C25" s="88"/>
      <c r="D25" s="116"/>
      <c r="E25" s="83" t="s">
        <v>32</v>
      </c>
      <c r="F25" s="172">
        <v>30.82</v>
      </c>
      <c r="G25" s="173">
        <v>49.09</v>
      </c>
      <c r="H25" s="116">
        <f>(G25-F25)/F25*100</f>
        <v>59.279688513952</v>
      </c>
    </row>
    <row r="26" ht="24" customHeight="1" spans="1:8">
      <c r="A26" s="83"/>
      <c r="B26" s="88"/>
      <c r="C26" s="88"/>
      <c r="D26" s="116"/>
      <c r="E26" s="83" t="s">
        <v>33</v>
      </c>
      <c r="F26" s="164"/>
      <c r="G26" s="165"/>
      <c r="H26" s="116"/>
    </row>
    <row r="27" ht="24" customHeight="1" spans="1:8">
      <c r="A27" s="83"/>
      <c r="B27" s="88"/>
      <c r="C27" s="88"/>
      <c r="D27" s="116"/>
      <c r="E27" s="83" t="s">
        <v>34</v>
      </c>
      <c r="F27" s="164"/>
      <c r="G27" s="165"/>
      <c r="H27" s="116"/>
    </row>
    <row r="28" ht="24" customHeight="1" spans="1:8">
      <c r="A28" s="83"/>
      <c r="B28" s="88"/>
      <c r="C28" s="88"/>
      <c r="D28" s="116"/>
      <c r="E28" s="83" t="s">
        <v>35</v>
      </c>
      <c r="F28" s="174"/>
      <c r="G28" s="175"/>
      <c r="H28" s="116"/>
    </row>
    <row r="29" ht="24" customHeight="1" spans="1:8">
      <c r="A29" s="138" t="s">
        <v>36</v>
      </c>
      <c r="B29" s="139">
        <f>SUM(B8:B28)</f>
        <v>1059.09</v>
      </c>
      <c r="C29" s="139">
        <f>SUM(C8:C28)</f>
        <v>929.58</v>
      </c>
      <c r="D29" s="127">
        <f>(C29-B29)/B29*100</f>
        <v>-12.2284225136674</v>
      </c>
      <c r="E29" s="138" t="s">
        <v>37</v>
      </c>
      <c r="F29" s="138">
        <f>SUM(F8:F28)</f>
        <v>1059.09</v>
      </c>
      <c r="G29" s="138">
        <f>SUM(G8:G28)</f>
        <v>929.58</v>
      </c>
      <c r="H29" s="127">
        <f>(G29-F29)/F29*100</f>
        <v>-12.2284225136674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C13" sqref="C13"/>
    </sheetView>
  </sheetViews>
  <sheetFormatPr defaultColWidth="9" defaultRowHeight="14.25"/>
  <cols>
    <col min="1" max="1" width="13" style="28" customWidth="1"/>
    <col min="2" max="3" width="8.75" style="28" customWidth="1"/>
    <col min="4" max="4" width="8.75" customWidth="1"/>
    <col min="7" max="7" width="10.375"/>
  </cols>
  <sheetData>
    <row r="1" ht="31.5" customHeight="1" spans="1:14">
      <c r="A1" s="29" t="s">
        <v>194</v>
      </c>
      <c r="B1" s="30"/>
      <c r="C1" s="31"/>
      <c r="D1" s="32"/>
      <c r="E1" s="33"/>
      <c r="F1" s="33"/>
      <c r="G1" s="33"/>
      <c r="H1" s="33"/>
      <c r="I1" s="33"/>
      <c r="J1" s="33"/>
      <c r="K1" s="33"/>
      <c r="L1" s="33"/>
      <c r="M1" s="33"/>
      <c r="N1" s="31"/>
    </row>
    <row r="2" ht="33" customHeight="1" spans="1:14">
      <c r="A2" s="34" t="s">
        <v>195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ht="22.5" customHeight="1" spans="1:14">
      <c r="A4" s="7" t="s">
        <v>196</v>
      </c>
      <c r="B4" s="37" t="s">
        <v>197</v>
      </c>
      <c r="C4" s="37" t="s">
        <v>198</v>
      </c>
      <c r="D4" s="37" t="s">
        <v>199</v>
      </c>
      <c r="E4" s="8" t="s">
        <v>200</v>
      </c>
      <c r="F4" s="8"/>
      <c r="G4" s="8"/>
      <c r="H4" s="8"/>
      <c r="I4" s="8"/>
      <c r="J4" s="8"/>
      <c r="K4" s="8"/>
      <c r="L4" s="8"/>
      <c r="M4" s="8"/>
      <c r="N4" s="54" t="s">
        <v>201</v>
      </c>
    </row>
    <row r="5" ht="37.5" customHeight="1" spans="1:14">
      <c r="A5" s="9"/>
      <c r="B5" s="37"/>
      <c r="C5" s="37"/>
      <c r="D5" s="37"/>
      <c r="E5" s="10" t="s">
        <v>202</v>
      </c>
      <c r="F5" s="8" t="s">
        <v>41</v>
      </c>
      <c r="G5" s="8"/>
      <c r="H5" s="8"/>
      <c r="I5" s="8"/>
      <c r="J5" s="55"/>
      <c r="K5" s="55"/>
      <c r="L5" s="23" t="s">
        <v>203</v>
      </c>
      <c r="M5" s="23" t="s">
        <v>204</v>
      </c>
      <c r="N5" s="56"/>
    </row>
    <row r="6" ht="78.75" customHeight="1" spans="1:14">
      <c r="A6" s="13"/>
      <c r="B6" s="37"/>
      <c r="C6" s="37"/>
      <c r="D6" s="37"/>
      <c r="E6" s="10"/>
      <c r="F6" s="14" t="s">
        <v>205</v>
      </c>
      <c r="G6" s="10" t="s">
        <v>206</v>
      </c>
      <c r="H6" s="10" t="s">
        <v>207</v>
      </c>
      <c r="I6" s="10" t="s">
        <v>208</v>
      </c>
      <c r="J6" s="10" t="s">
        <v>209</v>
      </c>
      <c r="K6" s="24" t="s">
        <v>210</v>
      </c>
      <c r="L6" s="25"/>
      <c r="M6" s="25"/>
      <c r="N6" s="57"/>
    </row>
    <row r="7" s="26" customFormat="1" ht="24" customHeight="1" spans="1:14">
      <c r="A7" s="38" t="s">
        <v>211</v>
      </c>
      <c r="B7" s="38"/>
      <c r="C7" s="39" t="s">
        <v>212</v>
      </c>
      <c r="D7" s="38">
        <v>20</v>
      </c>
      <c r="E7" s="40">
        <v>2</v>
      </c>
      <c r="F7" s="40">
        <v>2</v>
      </c>
      <c r="G7" s="40">
        <v>2</v>
      </c>
      <c r="H7" s="41"/>
      <c r="I7" s="41"/>
      <c r="J7" s="41"/>
      <c r="K7" s="41"/>
      <c r="L7" s="41"/>
      <c r="M7" s="41"/>
      <c r="N7" s="41"/>
    </row>
    <row r="8" s="26" customFormat="1" ht="24" customHeight="1" spans="1:14">
      <c r="A8" s="38" t="s">
        <v>213</v>
      </c>
      <c r="B8" s="38"/>
      <c r="C8" s="39" t="s">
        <v>214</v>
      </c>
      <c r="D8" s="38">
        <v>10</v>
      </c>
      <c r="E8" s="42">
        <v>3</v>
      </c>
      <c r="F8" s="42">
        <v>3</v>
      </c>
      <c r="G8" s="42">
        <v>3</v>
      </c>
      <c r="H8" s="43"/>
      <c r="I8" s="43"/>
      <c r="J8" s="43"/>
      <c r="K8" s="43"/>
      <c r="L8" s="43"/>
      <c r="M8" s="43"/>
      <c r="N8" s="58"/>
    </row>
    <row r="9" s="26" customFormat="1" ht="24" customHeight="1" spans="1:14">
      <c r="A9" s="38" t="s">
        <v>215</v>
      </c>
      <c r="B9" s="38"/>
      <c r="C9" s="39" t="s">
        <v>214</v>
      </c>
      <c r="D9" s="38">
        <v>10</v>
      </c>
      <c r="E9" s="42">
        <v>5</v>
      </c>
      <c r="F9" s="42">
        <v>5</v>
      </c>
      <c r="G9" s="42">
        <v>5</v>
      </c>
      <c r="H9" s="43"/>
      <c r="I9" s="43"/>
      <c r="J9" s="43"/>
      <c r="K9" s="43"/>
      <c r="L9" s="43"/>
      <c r="M9" s="43"/>
      <c r="N9" s="58"/>
    </row>
    <row r="10" ht="24" customHeight="1" spans="1:14">
      <c r="A10" s="44"/>
      <c r="B10" s="45"/>
      <c r="C10" s="46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7"/>
    </row>
    <row r="11" ht="24" customHeight="1" spans="1:14">
      <c r="A11" s="44"/>
      <c r="B11" s="45"/>
      <c r="C11" s="46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7"/>
    </row>
    <row r="12" ht="24" customHeight="1" spans="1:14">
      <c r="A12" s="44"/>
      <c r="B12" s="45"/>
      <c r="C12" s="46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7"/>
    </row>
    <row r="13" ht="24" customHeight="1" spans="1:14">
      <c r="A13" s="44"/>
      <c r="B13" s="45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7"/>
    </row>
    <row r="14" ht="24" customHeight="1" spans="1:14">
      <c r="A14" s="44"/>
      <c r="B14" s="45"/>
      <c r="C14" s="46"/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7"/>
    </row>
    <row r="15" ht="24" customHeight="1" spans="1:14">
      <c r="A15" s="44"/>
      <c r="B15" s="45"/>
      <c r="C15" s="46"/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7"/>
    </row>
    <row r="16" s="27" customFormat="1" ht="24" customHeight="1" spans="1:14">
      <c r="A16" s="49" t="s">
        <v>99</v>
      </c>
      <c r="B16" s="50"/>
      <c r="C16" s="50"/>
      <c r="D16" s="51"/>
      <c r="E16" s="52">
        <f>SUM(E7:E15)</f>
        <v>10</v>
      </c>
      <c r="F16" s="52">
        <f>SUM(F7:F15)</f>
        <v>10</v>
      </c>
      <c r="G16" s="52">
        <f>SUM(G7:G15)</f>
        <v>10</v>
      </c>
      <c r="H16" s="53"/>
      <c r="I16" s="53"/>
      <c r="J16" s="53"/>
      <c r="K16" s="53"/>
      <c r="L16" s="53"/>
      <c r="M16" s="53"/>
      <c r="N16" s="5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N10" sqref="N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218</v>
      </c>
      <c r="B4" s="7" t="s">
        <v>219</v>
      </c>
      <c r="C4" s="8" t="s">
        <v>200</v>
      </c>
      <c r="D4" s="8"/>
      <c r="E4" s="8"/>
      <c r="F4" s="8"/>
      <c r="G4" s="8"/>
      <c r="H4" s="8"/>
      <c r="I4" s="8"/>
      <c r="J4" s="8"/>
      <c r="K4" s="8"/>
      <c r="L4" s="7" t="s">
        <v>118</v>
      </c>
    </row>
    <row r="5" ht="25.5" customHeight="1" spans="1:12">
      <c r="A5" s="9"/>
      <c r="B5" s="9"/>
      <c r="C5" s="10" t="s">
        <v>202</v>
      </c>
      <c r="D5" s="11" t="s">
        <v>220</v>
      </c>
      <c r="E5" s="12"/>
      <c r="F5" s="12"/>
      <c r="G5" s="12"/>
      <c r="H5" s="12"/>
      <c r="I5" s="22"/>
      <c r="J5" s="23" t="s">
        <v>203</v>
      </c>
      <c r="K5" s="23" t="s">
        <v>204</v>
      </c>
      <c r="L5" s="9"/>
    </row>
    <row r="6" ht="81" customHeight="1" spans="1:12">
      <c r="A6" s="13"/>
      <c r="B6" s="13"/>
      <c r="C6" s="10"/>
      <c r="D6" s="14" t="s">
        <v>205</v>
      </c>
      <c r="E6" s="10" t="s">
        <v>206</v>
      </c>
      <c r="F6" s="10" t="s">
        <v>207</v>
      </c>
      <c r="G6" s="10" t="s">
        <v>208</v>
      </c>
      <c r="H6" s="10" t="s">
        <v>209</v>
      </c>
      <c r="I6" s="24" t="s">
        <v>221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99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showZeros="0" topLeftCell="A22" workbookViewId="0">
      <selection activeCell="D13" sqref="D13"/>
    </sheetView>
  </sheetViews>
  <sheetFormatPr defaultColWidth="6.875" defaultRowHeight="11.25" outlineLevelCol="6"/>
  <cols>
    <col min="1" max="1" width="9.375" style="76" customWidth="1"/>
    <col min="2" max="2" width="46.875" style="76" customWidth="1"/>
    <col min="3" max="3" width="13.875" style="76" customWidth="1"/>
    <col min="4" max="5" width="14.625" style="76" customWidth="1"/>
    <col min="6" max="6" width="12" style="76" customWidth="1"/>
    <col min="7" max="7" width="15.625" style="76" customWidth="1"/>
    <col min="8" max="16384" width="6.875" style="76"/>
  </cols>
  <sheetData>
    <row r="1" ht="16.5" customHeight="1" spans="1:7">
      <c r="A1" s="60" t="s">
        <v>38</v>
      </c>
      <c r="B1" s="61"/>
      <c r="C1" s="61"/>
      <c r="D1" s="86"/>
      <c r="E1" s="86"/>
      <c r="F1" s="86"/>
      <c r="G1" s="86"/>
    </row>
    <row r="2" ht="29.25" customHeight="1" spans="1:7">
      <c r="A2" s="77" t="s">
        <v>39</v>
      </c>
      <c r="B2" s="77"/>
      <c r="C2" s="77"/>
      <c r="D2" s="77"/>
      <c r="E2" s="77"/>
      <c r="F2" s="77"/>
      <c r="G2" s="77"/>
    </row>
    <row r="3" ht="26.25" customHeight="1" spans="1:7">
      <c r="A3" s="78"/>
      <c r="B3" s="78"/>
      <c r="C3" s="78"/>
      <c r="D3" s="78"/>
      <c r="E3" s="78"/>
      <c r="F3" s="78"/>
      <c r="G3" s="142" t="s">
        <v>2</v>
      </c>
    </row>
    <row r="4" ht="26.25" customHeight="1" spans="1:7">
      <c r="A4" s="79" t="s">
        <v>40</v>
      </c>
      <c r="B4" s="79"/>
      <c r="C4" s="153" t="s">
        <v>36</v>
      </c>
      <c r="D4" s="154" t="s">
        <v>41</v>
      </c>
      <c r="E4" s="154" t="s">
        <v>42</v>
      </c>
      <c r="F4" s="154" t="s">
        <v>43</v>
      </c>
      <c r="G4" s="153" t="s">
        <v>44</v>
      </c>
    </row>
    <row r="5" s="75" customFormat="1" ht="47.25" customHeight="1" spans="1:7">
      <c r="A5" s="79" t="s">
        <v>45</v>
      </c>
      <c r="B5" s="79" t="s">
        <v>46</v>
      </c>
      <c r="C5" s="155"/>
      <c r="D5" s="154"/>
      <c r="E5" s="154"/>
      <c r="F5" s="154"/>
      <c r="G5" s="155"/>
    </row>
    <row r="6" s="75" customFormat="1" ht="25.5" customHeight="1" spans="1:7">
      <c r="A6" s="80" t="s">
        <v>47</v>
      </c>
      <c r="B6" s="81" t="s">
        <v>48</v>
      </c>
      <c r="C6" s="136">
        <f>C7</f>
        <v>590.22</v>
      </c>
      <c r="D6" s="88">
        <v>590.22</v>
      </c>
      <c r="E6" s="88"/>
      <c r="F6" s="88"/>
      <c r="G6" s="88"/>
    </row>
    <row r="7" s="75" customFormat="1" ht="25.5" customHeight="1" spans="1:7">
      <c r="A7" s="80" t="s">
        <v>49</v>
      </c>
      <c r="B7" s="81" t="s">
        <v>50</v>
      </c>
      <c r="C7" s="136">
        <f>C8+C9</f>
        <v>590.22</v>
      </c>
      <c r="D7" s="88">
        <v>590.22</v>
      </c>
      <c r="E7" s="88"/>
      <c r="F7" s="88"/>
      <c r="G7" s="88"/>
    </row>
    <row r="8" s="75" customFormat="1" ht="25.5" customHeight="1" spans="1:7">
      <c r="A8" s="80" t="s">
        <v>51</v>
      </c>
      <c r="B8" s="81" t="s">
        <v>52</v>
      </c>
      <c r="C8" s="136">
        <v>304.42</v>
      </c>
      <c r="D8" s="88">
        <v>304.42</v>
      </c>
      <c r="E8" s="88"/>
      <c r="F8" s="88"/>
      <c r="G8" s="88"/>
    </row>
    <row r="9" s="75" customFormat="1" ht="25.5" customHeight="1" spans="1:7">
      <c r="A9" s="80" t="s">
        <v>53</v>
      </c>
      <c r="B9" s="81" t="s">
        <v>54</v>
      </c>
      <c r="C9" s="136">
        <v>285.8</v>
      </c>
      <c r="D9" s="88">
        <v>285.8</v>
      </c>
      <c r="E9" s="88"/>
      <c r="F9" s="88"/>
      <c r="G9" s="88"/>
    </row>
    <row r="10" s="75" customFormat="1" ht="25.5" customHeight="1" spans="1:7">
      <c r="A10" s="80" t="s">
        <v>55</v>
      </c>
      <c r="B10" s="81" t="s">
        <v>56</v>
      </c>
      <c r="C10" s="136">
        <f>C11+C14</f>
        <v>88.3</v>
      </c>
      <c r="D10" s="88">
        <v>88.3</v>
      </c>
      <c r="E10" s="88"/>
      <c r="F10" s="88"/>
      <c r="G10" s="88"/>
    </row>
    <row r="11" customFormat="1" ht="25.5" customHeight="1" spans="1:7">
      <c r="A11" s="80" t="s">
        <v>57</v>
      </c>
      <c r="B11" s="82" t="s">
        <v>58</v>
      </c>
      <c r="C11" s="156">
        <f>C12+C13</f>
        <v>68.53</v>
      </c>
      <c r="D11" s="89">
        <v>68.53</v>
      </c>
      <c r="E11" s="89"/>
      <c r="F11" s="89"/>
      <c r="G11" s="89"/>
    </row>
    <row r="12" customFormat="1" ht="25.5" customHeight="1" spans="1:7">
      <c r="A12" s="80" t="s">
        <v>59</v>
      </c>
      <c r="B12" s="82" t="s">
        <v>60</v>
      </c>
      <c r="C12" s="156">
        <v>3.08</v>
      </c>
      <c r="D12" s="89">
        <v>3.08</v>
      </c>
      <c r="E12" s="89"/>
      <c r="F12" s="89"/>
      <c r="G12" s="89"/>
    </row>
    <row r="13" customFormat="1" ht="25.5" customHeight="1" spans="1:7">
      <c r="A13" s="80" t="s">
        <v>61</v>
      </c>
      <c r="B13" s="82" t="s">
        <v>62</v>
      </c>
      <c r="C13" s="156">
        <v>65.45</v>
      </c>
      <c r="D13" s="89">
        <v>65.45</v>
      </c>
      <c r="E13" s="89"/>
      <c r="F13" s="89"/>
      <c r="G13" s="89"/>
    </row>
    <row r="14" customFormat="1" ht="25.5" customHeight="1" spans="1:7">
      <c r="A14" s="80" t="s">
        <v>63</v>
      </c>
      <c r="B14" s="82" t="s">
        <v>64</v>
      </c>
      <c r="C14" s="156">
        <f>C15</f>
        <v>19.77</v>
      </c>
      <c r="D14" s="89">
        <v>19.77</v>
      </c>
      <c r="E14" s="89"/>
      <c r="F14" s="89"/>
      <c r="G14" s="89"/>
    </row>
    <row r="15" customFormat="1" ht="25.5" customHeight="1" spans="1:7">
      <c r="A15" s="80" t="s">
        <v>65</v>
      </c>
      <c r="B15" s="82" t="s">
        <v>66</v>
      </c>
      <c r="C15" s="156">
        <v>19.77</v>
      </c>
      <c r="D15" s="89">
        <v>19.77</v>
      </c>
      <c r="E15" s="89"/>
      <c r="F15" s="89"/>
      <c r="G15" s="89"/>
    </row>
    <row r="16" customFormat="1" ht="25.5" customHeight="1" spans="1:7">
      <c r="A16" s="80" t="s">
        <v>67</v>
      </c>
      <c r="B16" s="82" t="s">
        <v>68</v>
      </c>
      <c r="C16" s="156">
        <f>C17+C19</f>
        <v>52.91</v>
      </c>
      <c r="D16" s="89">
        <v>52.91</v>
      </c>
      <c r="E16" s="89"/>
      <c r="F16" s="89"/>
      <c r="G16" s="89"/>
    </row>
    <row r="17" customFormat="1" ht="25.5" customHeight="1" spans="1:7">
      <c r="A17" s="80" t="s">
        <v>69</v>
      </c>
      <c r="B17" s="82" t="s">
        <v>70</v>
      </c>
      <c r="C17" s="156">
        <f>C18</f>
        <v>22.31</v>
      </c>
      <c r="D17" s="89">
        <v>22.31</v>
      </c>
      <c r="E17" s="89"/>
      <c r="F17" s="89"/>
      <c r="G17" s="89"/>
    </row>
    <row r="18" customFormat="1" ht="25.5" customHeight="1" spans="1:7">
      <c r="A18" s="80" t="s">
        <v>71</v>
      </c>
      <c r="B18" s="83" t="s">
        <v>72</v>
      </c>
      <c r="C18" s="137">
        <v>22.31</v>
      </c>
      <c r="D18" s="83">
        <v>22.31</v>
      </c>
      <c r="E18" s="83"/>
      <c r="F18" s="83"/>
      <c r="G18" s="83"/>
    </row>
    <row r="19" customFormat="1" ht="25.5" customHeight="1" spans="1:7">
      <c r="A19" s="80" t="s">
        <v>73</v>
      </c>
      <c r="B19" s="81" t="s">
        <v>74</v>
      </c>
      <c r="C19" s="136">
        <f>C20+C21+C22</f>
        <v>30.6</v>
      </c>
      <c r="D19" s="83">
        <v>30.6</v>
      </c>
      <c r="E19" s="83"/>
      <c r="F19" s="83"/>
      <c r="G19" s="83"/>
    </row>
    <row r="20" customFormat="1" ht="25.5" customHeight="1" spans="1:7">
      <c r="A20" s="80" t="s">
        <v>75</v>
      </c>
      <c r="B20" s="81" t="s">
        <v>76</v>
      </c>
      <c r="C20" s="136">
        <v>8.69</v>
      </c>
      <c r="D20" s="83">
        <v>8.69</v>
      </c>
      <c r="E20" s="83"/>
      <c r="F20" s="83"/>
      <c r="G20" s="83"/>
    </row>
    <row r="21" customFormat="1" ht="25.5" customHeight="1" spans="1:7">
      <c r="A21" s="80" t="s">
        <v>77</v>
      </c>
      <c r="B21" s="81" t="s">
        <v>78</v>
      </c>
      <c r="C21" s="136">
        <v>17.9</v>
      </c>
      <c r="D21" s="83">
        <v>17.9</v>
      </c>
      <c r="E21" s="83"/>
      <c r="F21" s="83"/>
      <c r="G21" s="83"/>
    </row>
    <row r="22" customFormat="1" ht="25.5" customHeight="1" spans="1:7">
      <c r="A22" s="80" t="s">
        <v>79</v>
      </c>
      <c r="B22" s="81" t="s">
        <v>80</v>
      </c>
      <c r="C22" s="136">
        <v>4.01</v>
      </c>
      <c r="D22" s="83">
        <v>4.01</v>
      </c>
      <c r="E22" s="83"/>
      <c r="F22" s="83"/>
      <c r="G22" s="83"/>
    </row>
    <row r="23" customFormat="1" ht="25.5" customHeight="1" spans="1:7">
      <c r="A23" s="80" t="s">
        <v>81</v>
      </c>
      <c r="B23" s="81" t="s">
        <v>82</v>
      </c>
      <c r="C23" s="136">
        <f>C24</f>
        <v>69.67</v>
      </c>
      <c r="D23" s="83">
        <v>69.67</v>
      </c>
      <c r="E23" s="83"/>
      <c r="F23" s="83"/>
      <c r="G23" s="83"/>
    </row>
    <row r="24" customFormat="1" ht="25.5" customHeight="1" spans="1:7">
      <c r="A24" s="80" t="s">
        <v>83</v>
      </c>
      <c r="B24" s="81" t="s">
        <v>84</v>
      </c>
      <c r="C24" s="136">
        <f>C25</f>
        <v>69.67</v>
      </c>
      <c r="D24" s="83">
        <v>69.67</v>
      </c>
      <c r="E24" s="83"/>
      <c r="F24" s="83"/>
      <c r="G24" s="83"/>
    </row>
    <row r="25" customFormat="1" ht="25.5" customHeight="1" spans="1:7">
      <c r="A25" s="80" t="s">
        <v>85</v>
      </c>
      <c r="B25" s="81" t="s">
        <v>86</v>
      </c>
      <c r="C25" s="136">
        <v>69.67</v>
      </c>
      <c r="D25" s="83">
        <v>69.67</v>
      </c>
      <c r="E25" s="83"/>
      <c r="F25" s="83"/>
      <c r="G25" s="83"/>
    </row>
    <row r="26" customFormat="1" ht="25.5" customHeight="1" spans="1:7">
      <c r="A26" s="80" t="s">
        <v>87</v>
      </c>
      <c r="B26" s="81" t="s">
        <v>88</v>
      </c>
      <c r="C26" s="136">
        <f>C27</f>
        <v>79.39</v>
      </c>
      <c r="D26" s="83">
        <v>79.39</v>
      </c>
      <c r="E26" s="83"/>
      <c r="F26" s="83"/>
      <c r="G26" s="83"/>
    </row>
    <row r="27" customFormat="1" ht="25.5" customHeight="1" spans="1:7">
      <c r="A27" s="80" t="s">
        <v>89</v>
      </c>
      <c r="B27" s="81" t="s">
        <v>90</v>
      </c>
      <c r="C27" s="136">
        <f>C28</f>
        <v>79.39</v>
      </c>
      <c r="D27" s="83">
        <v>79.39</v>
      </c>
      <c r="E27" s="83"/>
      <c r="F27" s="83"/>
      <c r="G27" s="83"/>
    </row>
    <row r="28" customFormat="1" ht="25.5" customHeight="1" spans="1:7">
      <c r="A28" s="80" t="s">
        <v>91</v>
      </c>
      <c r="B28" s="83" t="s">
        <v>92</v>
      </c>
      <c r="C28" s="136">
        <v>79.39</v>
      </c>
      <c r="D28" s="83">
        <v>79.39</v>
      </c>
      <c r="E28" s="83"/>
      <c r="F28" s="83"/>
      <c r="G28" s="83"/>
    </row>
    <row r="29" customFormat="1" ht="25.5" customHeight="1" spans="1:7">
      <c r="A29" s="80" t="s">
        <v>93</v>
      </c>
      <c r="B29" s="81" t="s">
        <v>94</v>
      </c>
      <c r="C29" s="136">
        <f>C30</f>
        <v>49.09</v>
      </c>
      <c r="D29" s="83">
        <v>49.09</v>
      </c>
      <c r="E29" s="83"/>
      <c r="F29" s="83"/>
      <c r="G29" s="83"/>
    </row>
    <row r="30" ht="25.5" customHeight="1" spans="1:7">
      <c r="A30" s="80" t="s">
        <v>95</v>
      </c>
      <c r="B30" s="81" t="s">
        <v>96</v>
      </c>
      <c r="C30" s="136">
        <f>C31</f>
        <v>49.09</v>
      </c>
      <c r="D30" s="83">
        <v>49.09</v>
      </c>
      <c r="E30" s="83"/>
      <c r="F30" s="83"/>
      <c r="G30" s="83"/>
    </row>
    <row r="31" ht="25.5" customHeight="1" spans="1:7">
      <c r="A31" s="80" t="s">
        <v>97</v>
      </c>
      <c r="B31" s="81" t="s">
        <v>98</v>
      </c>
      <c r="C31" s="136">
        <v>49.09</v>
      </c>
      <c r="D31" s="83">
        <v>49.09</v>
      </c>
      <c r="E31" s="83"/>
      <c r="F31" s="83"/>
      <c r="G31" s="83"/>
    </row>
    <row r="32" ht="25.5" customHeight="1" spans="1:7">
      <c r="A32" s="151" t="s">
        <v>99</v>
      </c>
      <c r="B32" s="152"/>
      <c r="C32" s="157">
        <f>C29+C26+C23+C16+C10+C6</f>
        <v>929.58</v>
      </c>
      <c r="D32" s="157">
        <f>D29+D26+D23+D16+D10+D6</f>
        <v>929.58</v>
      </c>
      <c r="E32" s="158"/>
      <c r="F32" s="158"/>
      <c r="G32" s="158"/>
    </row>
  </sheetData>
  <mergeCells count="8">
    <mergeCell ref="A2:G2"/>
    <mergeCell ref="A4:B4"/>
    <mergeCell ref="A32:B3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GridLines="0" showZeros="0" topLeftCell="A19" workbookViewId="0">
      <selection activeCell="C7" sqref="C7:E33"/>
    </sheetView>
  </sheetViews>
  <sheetFormatPr defaultColWidth="6.875" defaultRowHeight="11.25" outlineLevelCol="4"/>
  <cols>
    <col min="1" max="1" width="14.75" style="76" customWidth="1"/>
    <col min="2" max="2" width="51.5" style="76" customWidth="1"/>
    <col min="3" max="3" width="13.75" style="76" customWidth="1"/>
    <col min="4" max="4" width="15" style="76" customWidth="1"/>
    <col min="5" max="5" width="15.875" style="76" customWidth="1"/>
    <col min="6" max="16384" width="6.875" style="76"/>
  </cols>
  <sheetData>
    <row r="1" ht="16.5" customHeight="1" spans="1:5">
      <c r="A1" s="60" t="s">
        <v>100</v>
      </c>
      <c r="B1" s="61"/>
      <c r="C1" s="61"/>
      <c r="D1" s="86"/>
      <c r="E1" s="86"/>
    </row>
    <row r="2" ht="16.5" customHeight="1" spans="1:5">
      <c r="A2" s="61"/>
      <c r="B2" s="61"/>
      <c r="C2" s="61"/>
      <c r="D2" s="86"/>
      <c r="E2" s="86"/>
    </row>
    <row r="3" ht="29.25" customHeight="1" spans="1:5">
      <c r="A3" s="92" t="s">
        <v>101</v>
      </c>
      <c r="B3" s="92"/>
      <c r="C3" s="92"/>
      <c r="D3" s="92"/>
      <c r="E3" s="92"/>
    </row>
    <row r="4" ht="26.25" customHeight="1" spans="1:5">
      <c r="A4" s="78"/>
      <c r="B4" s="78"/>
      <c r="C4" s="78"/>
      <c r="D4" s="78"/>
      <c r="E4" s="142" t="s">
        <v>2</v>
      </c>
    </row>
    <row r="5" ht="26.25" customHeight="1" spans="1:5">
      <c r="A5" s="143" t="s">
        <v>40</v>
      </c>
      <c r="B5" s="144"/>
      <c r="C5" s="145" t="s">
        <v>37</v>
      </c>
      <c r="D5" s="145" t="s">
        <v>102</v>
      </c>
      <c r="E5" s="145" t="s">
        <v>103</v>
      </c>
    </row>
    <row r="6" s="75" customFormat="1" ht="27.75" customHeight="1" spans="1:5">
      <c r="A6" s="79" t="s">
        <v>45</v>
      </c>
      <c r="B6" s="79" t="s">
        <v>46</v>
      </c>
      <c r="C6" s="146"/>
      <c r="D6" s="146"/>
      <c r="E6" s="146"/>
    </row>
    <row r="7" s="75" customFormat="1" ht="27.75" customHeight="1" spans="1:5">
      <c r="A7" s="147" t="s">
        <v>47</v>
      </c>
      <c r="B7" s="147" t="s">
        <v>48</v>
      </c>
      <c r="C7" s="148">
        <f>D7+E7</f>
        <v>590.22</v>
      </c>
      <c r="D7" s="148">
        <f>D8</f>
        <v>546.72</v>
      </c>
      <c r="E7" s="148">
        <f>E8</f>
        <v>43.5</v>
      </c>
    </row>
    <row r="8" s="75" customFormat="1" ht="27.75" customHeight="1" spans="1:5">
      <c r="A8" s="147" t="s">
        <v>49</v>
      </c>
      <c r="B8" s="147" t="s">
        <v>50</v>
      </c>
      <c r="C8" s="148">
        <f t="shared" ref="C8:C32" si="0">D8+E8</f>
        <v>590.22</v>
      </c>
      <c r="D8" s="148">
        <f>D9+D10</f>
        <v>546.72</v>
      </c>
      <c r="E8" s="148">
        <f>E9</f>
        <v>43.5</v>
      </c>
    </row>
    <row r="9" s="75" customFormat="1" ht="27.75" customHeight="1" spans="1:5">
      <c r="A9" s="147" t="s">
        <v>51</v>
      </c>
      <c r="B9" s="147" t="s">
        <v>52</v>
      </c>
      <c r="C9" s="148">
        <f t="shared" si="0"/>
        <v>304.42</v>
      </c>
      <c r="D9" s="148">
        <v>260.92</v>
      </c>
      <c r="E9" s="148">
        <v>43.5</v>
      </c>
    </row>
    <row r="10" s="75" customFormat="1" ht="27.75" customHeight="1" spans="1:5">
      <c r="A10" s="147" t="s">
        <v>53</v>
      </c>
      <c r="B10" s="147" t="s">
        <v>54</v>
      </c>
      <c r="C10" s="148">
        <f t="shared" si="0"/>
        <v>285.8</v>
      </c>
      <c r="D10" s="148">
        <v>285.8</v>
      </c>
      <c r="E10" s="148">
        <v>0</v>
      </c>
    </row>
    <row r="11" s="75" customFormat="1" ht="27.75" customHeight="1" spans="1:5">
      <c r="A11" s="147" t="s">
        <v>55</v>
      </c>
      <c r="B11" s="147" t="s">
        <v>56</v>
      </c>
      <c r="C11" s="148">
        <f t="shared" si="0"/>
        <v>88.3</v>
      </c>
      <c r="D11" s="148">
        <f>D12+D15</f>
        <v>88.3</v>
      </c>
      <c r="E11" s="148">
        <v>0</v>
      </c>
    </row>
    <row r="12" s="75" customFormat="1" ht="27.75" customHeight="1" spans="1:5">
      <c r="A12" s="147" t="s">
        <v>57</v>
      </c>
      <c r="B12" s="147" t="s">
        <v>58</v>
      </c>
      <c r="C12" s="148">
        <f t="shared" si="0"/>
        <v>68.53</v>
      </c>
      <c r="D12" s="148">
        <f>D13+D14</f>
        <v>68.53</v>
      </c>
      <c r="E12" s="148">
        <v>0</v>
      </c>
    </row>
    <row r="13" s="75" customFormat="1" ht="27.75" customHeight="1" spans="1:5">
      <c r="A13" s="147" t="s">
        <v>59</v>
      </c>
      <c r="B13" s="147" t="s">
        <v>60</v>
      </c>
      <c r="C13" s="148">
        <v>3.08</v>
      </c>
      <c r="D13" s="148">
        <v>3.08</v>
      </c>
      <c r="E13" s="148">
        <v>0</v>
      </c>
    </row>
    <row r="14" s="75" customFormat="1" ht="27.75" customHeight="1" spans="1:5">
      <c r="A14" s="147" t="s">
        <v>61</v>
      </c>
      <c r="B14" s="147" t="s">
        <v>62</v>
      </c>
      <c r="C14" s="148">
        <f t="shared" si="0"/>
        <v>65.45</v>
      </c>
      <c r="D14" s="148">
        <v>65.45</v>
      </c>
      <c r="E14" s="148">
        <v>0</v>
      </c>
    </row>
    <row r="15" s="75" customFormat="1" ht="27.75" customHeight="1" spans="1:5">
      <c r="A15" s="147" t="s">
        <v>63</v>
      </c>
      <c r="B15" s="147" t="s">
        <v>64</v>
      </c>
      <c r="C15" s="148">
        <f t="shared" si="0"/>
        <v>19.77</v>
      </c>
      <c r="D15" s="148">
        <f>D16</f>
        <v>19.77</v>
      </c>
      <c r="E15" s="148">
        <v>0</v>
      </c>
    </row>
    <row r="16" s="75" customFormat="1" ht="27.75" customHeight="1" spans="1:5">
      <c r="A16" s="147" t="s">
        <v>65</v>
      </c>
      <c r="B16" s="147" t="s">
        <v>66</v>
      </c>
      <c r="C16" s="148">
        <f t="shared" si="0"/>
        <v>19.77</v>
      </c>
      <c r="D16" s="148">
        <v>19.77</v>
      </c>
      <c r="E16" s="148">
        <v>0</v>
      </c>
    </row>
    <row r="17" s="75" customFormat="1" ht="27.75" customHeight="1" spans="1:5">
      <c r="A17" s="147" t="s">
        <v>67</v>
      </c>
      <c r="B17" s="147" t="s">
        <v>68</v>
      </c>
      <c r="C17" s="148">
        <f t="shared" si="0"/>
        <v>52.91</v>
      </c>
      <c r="D17" s="148">
        <f>D18+D20</f>
        <v>44.88</v>
      </c>
      <c r="E17" s="148">
        <f>E18+E20</f>
        <v>8.03</v>
      </c>
    </row>
    <row r="18" s="75" customFormat="1" ht="27.75" customHeight="1" spans="1:5">
      <c r="A18" s="147" t="s">
        <v>69</v>
      </c>
      <c r="B18" s="147" t="s">
        <v>70</v>
      </c>
      <c r="C18" s="148">
        <f t="shared" si="0"/>
        <v>22.31</v>
      </c>
      <c r="D18" s="148">
        <f>D19</f>
        <v>14.28</v>
      </c>
      <c r="E18" s="148">
        <f>E19</f>
        <v>8.03</v>
      </c>
    </row>
    <row r="19" s="75" customFormat="1" ht="27.75" customHeight="1" spans="1:5">
      <c r="A19" s="147" t="s">
        <v>71</v>
      </c>
      <c r="B19" s="147" t="s">
        <v>72</v>
      </c>
      <c r="C19" s="148">
        <f t="shared" si="0"/>
        <v>22.31</v>
      </c>
      <c r="D19" s="148">
        <v>14.28</v>
      </c>
      <c r="E19" s="148">
        <v>8.03</v>
      </c>
    </row>
    <row r="20" s="75" customFormat="1" ht="27.75" customHeight="1" spans="1:5">
      <c r="A20" s="147" t="s">
        <v>73</v>
      </c>
      <c r="B20" s="147" t="s">
        <v>74</v>
      </c>
      <c r="C20" s="148">
        <f t="shared" si="0"/>
        <v>30.6</v>
      </c>
      <c r="D20" s="148">
        <f>D21+D22+D23</f>
        <v>30.6</v>
      </c>
      <c r="E20" s="148">
        <v>0</v>
      </c>
    </row>
    <row r="21" s="75" customFormat="1" ht="27.75" customHeight="1" spans="1:5">
      <c r="A21" s="147" t="s">
        <v>75</v>
      </c>
      <c r="B21" s="147" t="s">
        <v>76</v>
      </c>
      <c r="C21" s="148">
        <f t="shared" si="0"/>
        <v>8.69</v>
      </c>
      <c r="D21" s="148">
        <v>8.69</v>
      </c>
      <c r="E21" s="148">
        <v>0</v>
      </c>
    </row>
    <row r="22" s="75" customFormat="1" ht="27.75" customHeight="1" spans="1:5">
      <c r="A22" s="147" t="s">
        <v>77</v>
      </c>
      <c r="B22" s="147" t="s">
        <v>78</v>
      </c>
      <c r="C22" s="148">
        <f t="shared" si="0"/>
        <v>17.9</v>
      </c>
      <c r="D22" s="149">
        <v>17.9</v>
      </c>
      <c r="E22" s="148">
        <v>0</v>
      </c>
    </row>
    <row r="23" s="75" customFormat="1" ht="27.75" customHeight="1" spans="1:5">
      <c r="A23" s="147" t="s">
        <v>79</v>
      </c>
      <c r="B23" s="147" t="s">
        <v>80</v>
      </c>
      <c r="C23" s="148">
        <f t="shared" si="0"/>
        <v>4.01</v>
      </c>
      <c r="D23" s="148">
        <v>4.01</v>
      </c>
      <c r="E23" s="148">
        <v>0</v>
      </c>
    </row>
    <row r="24" s="75" customFormat="1" ht="27.75" customHeight="1" spans="1:5">
      <c r="A24" s="147" t="s">
        <v>81</v>
      </c>
      <c r="B24" s="147" t="s">
        <v>82</v>
      </c>
      <c r="C24" s="148">
        <f t="shared" si="0"/>
        <v>69.67</v>
      </c>
      <c r="D24" s="148">
        <f>D25</f>
        <v>8.7</v>
      </c>
      <c r="E24" s="148">
        <f>E25</f>
        <v>60.97</v>
      </c>
    </row>
    <row r="25" s="75" customFormat="1" ht="27.75" customHeight="1" spans="1:5">
      <c r="A25" s="147" t="s">
        <v>83</v>
      </c>
      <c r="B25" s="147" t="s">
        <v>84</v>
      </c>
      <c r="C25" s="148">
        <f t="shared" si="0"/>
        <v>69.67</v>
      </c>
      <c r="D25" s="148">
        <f>D26</f>
        <v>8.7</v>
      </c>
      <c r="E25" s="148">
        <f>E26</f>
        <v>60.97</v>
      </c>
    </row>
    <row r="26" s="75" customFormat="1" ht="27.75" customHeight="1" spans="1:5">
      <c r="A26" s="147" t="s">
        <v>85</v>
      </c>
      <c r="B26" s="147" t="s">
        <v>86</v>
      </c>
      <c r="C26" s="148">
        <f t="shared" si="0"/>
        <v>69.67</v>
      </c>
      <c r="D26" s="148">
        <v>8.7</v>
      </c>
      <c r="E26" s="148">
        <v>60.97</v>
      </c>
    </row>
    <row r="27" s="75" customFormat="1" ht="30" customHeight="1" spans="1:5">
      <c r="A27" s="150" t="s">
        <v>87</v>
      </c>
      <c r="B27" s="81" t="s">
        <v>88</v>
      </c>
      <c r="C27" s="148">
        <f t="shared" si="0"/>
        <v>79.39</v>
      </c>
      <c r="D27" s="88">
        <f>D28</f>
        <v>22.46</v>
      </c>
      <c r="E27" s="88">
        <f>E28</f>
        <v>56.93</v>
      </c>
    </row>
    <row r="28" s="75" customFormat="1" ht="30" customHeight="1" spans="1:5">
      <c r="A28" s="150" t="s">
        <v>89</v>
      </c>
      <c r="B28" s="81" t="s">
        <v>90</v>
      </c>
      <c r="C28" s="148">
        <f t="shared" si="0"/>
        <v>79.39</v>
      </c>
      <c r="D28" s="88">
        <f>D29</f>
        <v>22.46</v>
      </c>
      <c r="E28" s="88">
        <f>E29</f>
        <v>56.93</v>
      </c>
    </row>
    <row r="29" s="75" customFormat="1" ht="30" customHeight="1" spans="1:5">
      <c r="A29" s="150" t="s">
        <v>91</v>
      </c>
      <c r="B29" s="81" t="s">
        <v>92</v>
      </c>
      <c r="C29" s="148">
        <f t="shared" si="0"/>
        <v>79.39</v>
      </c>
      <c r="D29" s="88">
        <v>22.46</v>
      </c>
      <c r="E29" s="88">
        <v>56.93</v>
      </c>
    </row>
    <row r="30" s="75" customFormat="1" ht="30" customHeight="1" spans="1:5">
      <c r="A30" s="150" t="s">
        <v>93</v>
      </c>
      <c r="B30" s="81" t="s">
        <v>94</v>
      </c>
      <c r="C30" s="148">
        <f t="shared" si="0"/>
        <v>49.09</v>
      </c>
      <c r="D30" s="88">
        <f>D31</f>
        <v>49.09</v>
      </c>
      <c r="E30" s="88">
        <v>0</v>
      </c>
    </row>
    <row r="31" customFormat="1" ht="30" customHeight="1" spans="1:5">
      <c r="A31" s="150" t="s">
        <v>95</v>
      </c>
      <c r="B31" s="82" t="s">
        <v>96</v>
      </c>
      <c r="C31" s="148">
        <f t="shared" si="0"/>
        <v>49.09</v>
      </c>
      <c r="D31" s="89">
        <f>D32</f>
        <v>49.09</v>
      </c>
      <c r="E31" s="89">
        <v>0</v>
      </c>
    </row>
    <row r="32" customFormat="1" ht="30" customHeight="1" spans="1:5">
      <c r="A32" s="150" t="s">
        <v>97</v>
      </c>
      <c r="B32" s="83" t="s">
        <v>98</v>
      </c>
      <c r="C32" s="148">
        <f t="shared" si="0"/>
        <v>49.09</v>
      </c>
      <c r="D32" s="88">
        <v>49.09</v>
      </c>
      <c r="E32" s="88">
        <v>0</v>
      </c>
    </row>
    <row r="33" ht="30" customHeight="1" spans="1:5">
      <c r="A33" s="151" t="s">
        <v>99</v>
      </c>
      <c r="B33" s="152"/>
      <c r="C33" s="139">
        <f>C30+C27+C24+C17+C11+C7</f>
        <v>929.58</v>
      </c>
      <c r="D33" s="139">
        <f>D30+D27+D24+D17+D11+D7</f>
        <v>760.15</v>
      </c>
      <c r="E33" s="139">
        <f>E30+E27+E24+E17+E11+E7</f>
        <v>169.43</v>
      </c>
    </row>
  </sheetData>
  <mergeCells count="6">
    <mergeCell ref="A3:E3"/>
    <mergeCell ref="A5:B5"/>
    <mergeCell ref="A33:B3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E14" sqref="E14"/>
    </sheetView>
  </sheetViews>
  <sheetFormatPr defaultColWidth="6.875" defaultRowHeight="11.25" outlineLevelCol="5"/>
  <cols>
    <col min="1" max="1" width="28.125" style="76" customWidth="1"/>
    <col min="2" max="2" width="14.875" style="76" customWidth="1"/>
    <col min="3" max="3" width="30.375" style="76" customWidth="1"/>
    <col min="4" max="4" width="15.375" style="114" customWidth="1"/>
    <col min="5" max="6" width="17.125" style="114" customWidth="1"/>
    <col min="7" max="16384" width="6.875" style="76"/>
  </cols>
  <sheetData>
    <row r="1" ht="16.5" customHeight="1" spans="1:6">
      <c r="A1" s="78" t="s">
        <v>104</v>
      </c>
      <c r="B1" s="128"/>
      <c r="C1" s="128"/>
      <c r="D1" s="129"/>
      <c r="E1" s="129"/>
      <c r="F1" s="130"/>
    </row>
    <row r="2" ht="18.75" customHeight="1" spans="1:6">
      <c r="A2" s="131"/>
      <c r="B2" s="128"/>
      <c r="C2" s="128"/>
      <c r="D2" s="129"/>
      <c r="E2" s="129"/>
      <c r="F2" s="130"/>
    </row>
    <row r="3" ht="21" customHeight="1" spans="1:6">
      <c r="A3" s="92" t="s">
        <v>105</v>
      </c>
      <c r="B3" s="92"/>
      <c r="C3" s="92"/>
      <c r="D3" s="132"/>
      <c r="E3" s="132"/>
      <c r="F3" s="132"/>
    </row>
    <row r="4" ht="14.25" customHeight="1" spans="1:6">
      <c r="A4" s="133"/>
      <c r="B4" s="133"/>
      <c r="C4" s="133"/>
      <c r="D4" s="134"/>
      <c r="E4" s="134"/>
      <c r="F4" s="135" t="s">
        <v>2</v>
      </c>
    </row>
    <row r="5" ht="24" customHeight="1" spans="1:6">
      <c r="A5" s="176" t="s">
        <v>3</v>
      </c>
      <c r="B5" s="79"/>
      <c r="C5" s="176" t="s">
        <v>4</v>
      </c>
      <c r="D5" s="126"/>
      <c r="E5" s="126"/>
      <c r="F5" s="126"/>
    </row>
    <row r="6" ht="24" customHeight="1" spans="1:6">
      <c r="A6" s="176" t="s">
        <v>5</v>
      </c>
      <c r="B6" s="176" t="s">
        <v>6</v>
      </c>
      <c r="C6" s="79" t="s">
        <v>40</v>
      </c>
      <c r="D6" s="126" t="s">
        <v>6</v>
      </c>
      <c r="E6" s="126"/>
      <c r="F6" s="126"/>
    </row>
    <row r="7" ht="24" customHeight="1" spans="1:6">
      <c r="A7" s="79"/>
      <c r="B7" s="79"/>
      <c r="C7" s="79"/>
      <c r="D7" s="126" t="s">
        <v>106</v>
      </c>
      <c r="E7" s="126" t="s">
        <v>41</v>
      </c>
      <c r="F7" s="126" t="s">
        <v>107</v>
      </c>
    </row>
    <row r="8" ht="28.5" customHeight="1" spans="1:6">
      <c r="A8" s="83" t="s">
        <v>11</v>
      </c>
      <c r="B8" s="88">
        <v>929.58</v>
      </c>
      <c r="C8" s="81" t="s">
        <v>12</v>
      </c>
      <c r="D8" s="136">
        <v>590.22</v>
      </c>
      <c r="E8" s="136">
        <v>590.22</v>
      </c>
      <c r="F8" s="116"/>
    </row>
    <row r="9" ht="28.5" customHeight="1" spans="1:6">
      <c r="A9" s="83" t="s">
        <v>13</v>
      </c>
      <c r="B9" s="88"/>
      <c r="C9" s="81" t="s">
        <v>14</v>
      </c>
      <c r="D9" s="136"/>
      <c r="E9" s="136"/>
      <c r="F9" s="116"/>
    </row>
    <row r="10" ht="28.5" customHeight="1" spans="1:6">
      <c r="A10" s="83"/>
      <c r="B10" s="83"/>
      <c r="C10" s="81" t="s">
        <v>16</v>
      </c>
      <c r="D10" s="136"/>
      <c r="E10" s="136"/>
      <c r="F10" s="116"/>
    </row>
    <row r="11" ht="28.5" customHeight="1" spans="1:6">
      <c r="A11" s="83"/>
      <c r="B11" s="83"/>
      <c r="C11" s="83" t="s">
        <v>18</v>
      </c>
      <c r="D11" s="137"/>
      <c r="E11" s="137"/>
      <c r="F11" s="116"/>
    </row>
    <row r="12" ht="28.5" customHeight="1" spans="1:6">
      <c r="A12" s="83"/>
      <c r="B12" s="83"/>
      <c r="C12" s="81" t="s">
        <v>19</v>
      </c>
      <c r="D12" s="136"/>
      <c r="E12" s="136"/>
      <c r="F12" s="116"/>
    </row>
    <row r="13" ht="28.5" customHeight="1" spans="1:6">
      <c r="A13" s="83"/>
      <c r="B13" s="83"/>
      <c r="C13" s="81" t="s">
        <v>20</v>
      </c>
      <c r="D13" s="136"/>
      <c r="E13" s="136"/>
      <c r="F13" s="116"/>
    </row>
    <row r="14" ht="28.5" customHeight="1" spans="1:6">
      <c r="A14" s="83"/>
      <c r="B14" s="83"/>
      <c r="C14" s="83" t="s">
        <v>21</v>
      </c>
      <c r="D14" s="137"/>
      <c r="E14" s="137"/>
      <c r="F14" s="137"/>
    </row>
    <row r="15" ht="28.5" customHeight="1" spans="1:6">
      <c r="A15" s="83"/>
      <c r="B15" s="83"/>
      <c r="C15" s="83" t="s">
        <v>22</v>
      </c>
      <c r="D15" s="137">
        <v>88.3</v>
      </c>
      <c r="E15" s="137">
        <v>88.3</v>
      </c>
      <c r="F15" s="137"/>
    </row>
    <row r="16" ht="28.5" customHeight="1" spans="1:6">
      <c r="A16" s="83"/>
      <c r="B16" s="83"/>
      <c r="C16" s="81" t="s">
        <v>23</v>
      </c>
      <c r="D16" s="136">
        <v>52.91</v>
      </c>
      <c r="E16" s="136">
        <v>52.91</v>
      </c>
      <c r="F16" s="137"/>
    </row>
    <row r="17" ht="28.5" customHeight="1" spans="1:6">
      <c r="A17" s="83"/>
      <c r="B17" s="83"/>
      <c r="C17" s="81" t="s">
        <v>24</v>
      </c>
      <c r="D17" s="136"/>
      <c r="E17" s="136"/>
      <c r="F17" s="137"/>
    </row>
    <row r="18" ht="28.5" customHeight="1" spans="1:6">
      <c r="A18" s="83"/>
      <c r="B18" s="83"/>
      <c r="C18" s="83" t="s">
        <v>25</v>
      </c>
      <c r="D18" s="137">
        <v>69.67</v>
      </c>
      <c r="E18" s="137">
        <v>69.67</v>
      </c>
      <c r="F18" s="137"/>
    </row>
    <row r="19" ht="28.5" customHeight="1" spans="1:6">
      <c r="A19" s="83"/>
      <c r="B19" s="83"/>
      <c r="C19" s="83" t="s">
        <v>26</v>
      </c>
      <c r="D19" s="137">
        <v>79.39</v>
      </c>
      <c r="E19" s="137">
        <v>79.39</v>
      </c>
      <c r="F19" s="137"/>
    </row>
    <row r="20" ht="28.5" customHeight="1" spans="1:6">
      <c r="A20" s="83"/>
      <c r="B20" s="83"/>
      <c r="C20" s="83" t="s">
        <v>27</v>
      </c>
      <c r="D20" s="137"/>
      <c r="E20" s="137"/>
      <c r="F20" s="137"/>
    </row>
    <row r="21" ht="28.5" customHeight="1" spans="1:6">
      <c r="A21" s="83"/>
      <c r="B21" s="83"/>
      <c r="C21" s="83" t="s">
        <v>28</v>
      </c>
      <c r="D21" s="137"/>
      <c r="E21" s="137"/>
      <c r="F21" s="137"/>
    </row>
    <row r="22" ht="28.5" customHeight="1" spans="1:6">
      <c r="A22" s="83"/>
      <c r="B22" s="83"/>
      <c r="C22" s="83" t="s">
        <v>29</v>
      </c>
      <c r="D22" s="137"/>
      <c r="E22" s="137"/>
      <c r="F22" s="137"/>
    </row>
    <row r="23" ht="28.5" customHeight="1" spans="1:6">
      <c r="A23" s="83"/>
      <c r="B23" s="83"/>
      <c r="C23" s="83" t="s">
        <v>30</v>
      </c>
      <c r="D23" s="137"/>
      <c r="E23" s="137"/>
      <c r="F23" s="137"/>
    </row>
    <row r="24" ht="28.5" customHeight="1" spans="1:6">
      <c r="A24" s="83"/>
      <c r="B24" s="83"/>
      <c r="C24" s="83" t="s">
        <v>31</v>
      </c>
      <c r="D24" s="137"/>
      <c r="E24" s="137"/>
      <c r="F24" s="137"/>
    </row>
    <row r="25" ht="28.5" customHeight="1" spans="1:6">
      <c r="A25" s="83"/>
      <c r="B25" s="83"/>
      <c r="C25" s="83" t="s">
        <v>32</v>
      </c>
      <c r="D25" s="137">
        <v>49.09</v>
      </c>
      <c r="E25" s="137">
        <v>49.09</v>
      </c>
      <c r="F25" s="137"/>
    </row>
    <row r="26" ht="28.5" customHeight="1" spans="1:6">
      <c r="A26" s="83"/>
      <c r="B26" s="83"/>
      <c r="C26" s="83" t="s">
        <v>33</v>
      </c>
      <c r="D26" s="137"/>
      <c r="E26" s="137"/>
      <c r="F26" s="137"/>
    </row>
    <row r="27" ht="28.5" customHeight="1" spans="1:6">
      <c r="A27" s="83"/>
      <c r="B27" s="83"/>
      <c r="C27" s="83" t="s">
        <v>34</v>
      </c>
      <c r="D27" s="137"/>
      <c r="E27" s="137"/>
      <c r="F27" s="137"/>
    </row>
    <row r="28" ht="28.5" customHeight="1" spans="1:6">
      <c r="A28" s="83"/>
      <c r="B28" s="83"/>
      <c r="C28" s="83" t="s">
        <v>35</v>
      </c>
      <c r="D28" s="137"/>
      <c r="E28" s="137"/>
      <c r="F28" s="137"/>
    </row>
    <row r="29" ht="28.5" customHeight="1" spans="1:6">
      <c r="A29" s="138" t="s">
        <v>36</v>
      </c>
      <c r="B29" s="139">
        <f>SUM(B8:B28)</f>
        <v>929.58</v>
      </c>
      <c r="C29" s="138" t="s">
        <v>37</v>
      </c>
      <c r="D29" s="140">
        <f>SUM(D8:D28)</f>
        <v>929.58</v>
      </c>
      <c r="E29" s="140">
        <f>SUM(E8:E28)</f>
        <v>929.58</v>
      </c>
      <c r="F29" s="14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tabSelected="1" workbookViewId="0">
      <pane ySplit="6" topLeftCell="A7" activePane="bottomLeft" state="frozen"/>
      <selection/>
      <selection pane="bottomLeft" activeCell="K30" sqref="K30:K32"/>
    </sheetView>
  </sheetViews>
  <sheetFormatPr defaultColWidth="6.875" defaultRowHeight="11.25"/>
  <cols>
    <col min="1" max="1" width="12.75" style="76" customWidth="1"/>
    <col min="2" max="2" width="46.875" style="76" customWidth="1"/>
    <col min="3" max="3" width="12.875" style="76" customWidth="1"/>
    <col min="4" max="8" width="11.375" style="76" customWidth="1"/>
    <col min="9" max="9" width="13.75" style="114" customWidth="1"/>
    <col min="10" max="11" width="11.375" style="114" customWidth="1"/>
    <col min="12" max="16384" width="6.875" style="76"/>
  </cols>
  <sheetData>
    <row r="1" ht="16.5" customHeight="1" spans="1:11">
      <c r="A1" s="60" t="s">
        <v>108</v>
      </c>
      <c r="B1" s="61"/>
      <c r="C1" s="61"/>
      <c r="D1" s="61"/>
      <c r="E1" s="61"/>
      <c r="F1" s="61"/>
      <c r="G1" s="61"/>
      <c r="H1" s="61"/>
      <c r="I1" s="122"/>
      <c r="J1" s="122"/>
      <c r="K1" s="122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122"/>
      <c r="J2" s="122"/>
      <c r="K2" s="122"/>
    </row>
    <row r="3" ht="29.25" customHeight="1" spans="1:11">
      <c r="A3" s="77" t="s">
        <v>109</v>
      </c>
      <c r="B3" s="77"/>
      <c r="C3" s="77"/>
      <c r="D3" s="77"/>
      <c r="E3" s="77"/>
      <c r="F3" s="77"/>
      <c r="G3" s="77"/>
      <c r="H3" s="77"/>
      <c r="I3" s="123"/>
      <c r="J3" s="123"/>
      <c r="K3" s="123"/>
    </row>
    <row r="4" ht="26.25" customHeight="1" spans="1:11">
      <c r="A4" s="115"/>
      <c r="B4" s="115"/>
      <c r="C4" s="115"/>
      <c r="D4" s="115"/>
      <c r="E4" s="115"/>
      <c r="F4" s="115"/>
      <c r="G4" s="115"/>
      <c r="H4" s="115"/>
      <c r="I4" s="124"/>
      <c r="J4" s="125" t="s">
        <v>2</v>
      </c>
      <c r="K4" s="125"/>
    </row>
    <row r="5" ht="26.25" customHeight="1" spans="1:11">
      <c r="A5" s="79" t="s">
        <v>40</v>
      </c>
      <c r="B5" s="79"/>
      <c r="C5" s="79" t="s">
        <v>110</v>
      </c>
      <c r="D5" s="79"/>
      <c r="E5" s="79"/>
      <c r="F5" s="79" t="s">
        <v>111</v>
      </c>
      <c r="G5" s="79"/>
      <c r="H5" s="79"/>
      <c r="I5" s="126" t="s">
        <v>112</v>
      </c>
      <c r="J5" s="126"/>
      <c r="K5" s="126"/>
    </row>
    <row r="6" s="75" customFormat="1" ht="30.75" customHeight="1" spans="1:11">
      <c r="A6" s="79" t="s">
        <v>45</v>
      </c>
      <c r="B6" s="79" t="s">
        <v>46</v>
      </c>
      <c r="C6" s="79" t="s">
        <v>113</v>
      </c>
      <c r="D6" s="79" t="s">
        <v>102</v>
      </c>
      <c r="E6" s="79" t="s">
        <v>103</v>
      </c>
      <c r="F6" s="79" t="s">
        <v>113</v>
      </c>
      <c r="G6" s="79" t="s">
        <v>102</v>
      </c>
      <c r="H6" s="79" t="s">
        <v>103</v>
      </c>
      <c r="I6" s="126" t="s">
        <v>113</v>
      </c>
      <c r="J6" s="126" t="s">
        <v>102</v>
      </c>
      <c r="K6" s="126" t="s">
        <v>103</v>
      </c>
    </row>
    <row r="7" s="75" customFormat="1" ht="30.75" customHeight="1" spans="1:11">
      <c r="A7" s="80" t="s">
        <v>47</v>
      </c>
      <c r="B7" s="81" t="s">
        <v>48</v>
      </c>
      <c r="C7" s="116">
        <v>738.71</v>
      </c>
      <c r="D7" s="116">
        <v>672.83</v>
      </c>
      <c r="E7" s="116">
        <v>65.88</v>
      </c>
      <c r="F7" s="116">
        <v>590.22</v>
      </c>
      <c r="G7" s="116">
        <v>546.72</v>
      </c>
      <c r="H7" s="116">
        <v>43.5</v>
      </c>
      <c r="I7" s="116">
        <f>(F7-C7)/C7*100</f>
        <v>-20.1012575977041</v>
      </c>
      <c r="J7" s="116">
        <f>(G7-D7)/D7*100</f>
        <v>-18.7432189408915</v>
      </c>
      <c r="K7" s="116">
        <f>(H7-E7)/E7*100</f>
        <v>-33.9708561020036</v>
      </c>
    </row>
    <row r="8" s="75" customFormat="1" ht="30.75" customHeight="1" spans="1:11">
      <c r="A8" s="80" t="s">
        <v>49</v>
      </c>
      <c r="B8" s="81" t="s">
        <v>50</v>
      </c>
      <c r="C8" s="116">
        <v>738.71</v>
      </c>
      <c r="D8" s="116">
        <v>672.83</v>
      </c>
      <c r="E8" s="116">
        <v>65.88</v>
      </c>
      <c r="F8" s="116">
        <v>590.22</v>
      </c>
      <c r="G8" s="116">
        <v>546.72</v>
      </c>
      <c r="H8" s="116">
        <v>43.5</v>
      </c>
      <c r="I8" s="116">
        <f t="shared" ref="I8:I33" si="0">(F8-C8)/C8*100</f>
        <v>-20.1012575977041</v>
      </c>
      <c r="J8" s="116">
        <f t="shared" ref="J8:J33" si="1">(G8-D8)/D8*100</f>
        <v>-18.7432189408915</v>
      </c>
      <c r="K8" s="116">
        <f>(H8-E8)/E8*100</f>
        <v>-33.9708561020036</v>
      </c>
    </row>
    <row r="9" s="75" customFormat="1" ht="30.75" customHeight="1" spans="1:11">
      <c r="A9" s="80" t="s">
        <v>51</v>
      </c>
      <c r="B9" s="81" t="s">
        <v>52</v>
      </c>
      <c r="C9" s="116">
        <v>353.86</v>
      </c>
      <c r="D9" s="116">
        <v>287.98</v>
      </c>
      <c r="E9" s="116">
        <v>65.88</v>
      </c>
      <c r="F9" s="116">
        <v>304.42</v>
      </c>
      <c r="G9" s="116">
        <v>260.92</v>
      </c>
      <c r="H9" s="116">
        <v>43.5</v>
      </c>
      <c r="I9" s="116">
        <f t="shared" si="0"/>
        <v>-13.9716271971966</v>
      </c>
      <c r="J9" s="116">
        <f t="shared" si="1"/>
        <v>-9.3964858670741</v>
      </c>
      <c r="K9" s="116">
        <f>(H9-E9)/E9*100</f>
        <v>-33.9708561020036</v>
      </c>
    </row>
    <row r="10" s="75" customFormat="1" ht="30.75" customHeight="1" spans="1:11">
      <c r="A10" s="80" t="s">
        <v>53</v>
      </c>
      <c r="B10" s="81" t="s">
        <v>54</v>
      </c>
      <c r="C10" s="116">
        <v>384.85</v>
      </c>
      <c r="D10" s="116">
        <v>384.85</v>
      </c>
      <c r="E10" s="116"/>
      <c r="F10" s="116">
        <v>285.8</v>
      </c>
      <c r="G10" s="116">
        <v>285.8</v>
      </c>
      <c r="H10" s="116">
        <v>0</v>
      </c>
      <c r="I10" s="116">
        <f t="shared" si="0"/>
        <v>-25.7373002468494</v>
      </c>
      <c r="J10" s="116">
        <f t="shared" si="1"/>
        <v>-25.7373002468494</v>
      </c>
      <c r="K10" s="116"/>
    </row>
    <row r="11" s="75" customFormat="1" ht="30.75" customHeight="1" spans="1:11">
      <c r="A11" s="80" t="s">
        <v>55</v>
      </c>
      <c r="B11" s="81" t="s">
        <v>56</v>
      </c>
      <c r="C11" s="116">
        <v>95.88</v>
      </c>
      <c r="D11" s="116">
        <v>95.88</v>
      </c>
      <c r="E11" s="116"/>
      <c r="F11" s="116">
        <v>88.3</v>
      </c>
      <c r="G11" s="116">
        <v>88.3</v>
      </c>
      <c r="H11" s="116">
        <v>0</v>
      </c>
      <c r="I11" s="116">
        <f t="shared" si="0"/>
        <v>-7.90571547768043</v>
      </c>
      <c r="J11" s="116">
        <f t="shared" si="1"/>
        <v>-7.90571547768043</v>
      </c>
      <c r="K11" s="116"/>
    </row>
    <row r="12" s="75" customFormat="1" ht="30.75" customHeight="1" spans="1:11">
      <c r="A12" s="80" t="s">
        <v>57</v>
      </c>
      <c r="B12" s="82" t="s">
        <v>58</v>
      </c>
      <c r="C12" s="117"/>
      <c r="D12" s="117"/>
      <c r="E12" s="117"/>
      <c r="F12" s="116">
        <v>68.53</v>
      </c>
      <c r="G12" s="116">
        <v>68.53</v>
      </c>
      <c r="H12" s="116">
        <v>0</v>
      </c>
      <c r="I12" s="116"/>
      <c r="J12" s="116"/>
      <c r="K12" s="116"/>
    </row>
    <row r="13" s="75" customFormat="1" ht="30.75" customHeight="1" spans="1:11">
      <c r="A13" s="80" t="s">
        <v>59</v>
      </c>
      <c r="B13" s="82" t="s">
        <v>60</v>
      </c>
      <c r="C13" s="116">
        <v>77.04</v>
      </c>
      <c r="D13" s="116">
        <v>77.04</v>
      </c>
      <c r="E13" s="116"/>
      <c r="F13" s="116">
        <v>3.08</v>
      </c>
      <c r="G13" s="116">
        <v>3.08</v>
      </c>
      <c r="H13" s="116">
        <v>0</v>
      </c>
      <c r="I13" s="116">
        <f t="shared" si="0"/>
        <v>-96.0020768431983</v>
      </c>
      <c r="J13" s="116">
        <f t="shared" si="1"/>
        <v>-96.0020768431983</v>
      </c>
      <c r="K13" s="116"/>
    </row>
    <row r="14" s="75" customFormat="1" ht="30.75" customHeight="1" spans="1:11">
      <c r="A14" s="80" t="s">
        <v>61</v>
      </c>
      <c r="B14" s="82" t="s">
        <v>62</v>
      </c>
      <c r="C14" s="116">
        <v>77.04</v>
      </c>
      <c r="D14" s="116">
        <v>77.04</v>
      </c>
      <c r="E14" s="116"/>
      <c r="F14" s="116">
        <v>65.45</v>
      </c>
      <c r="G14" s="116">
        <v>65.45</v>
      </c>
      <c r="H14" s="116">
        <v>0</v>
      </c>
      <c r="I14" s="116">
        <f t="shared" si="0"/>
        <v>-15.0441329179647</v>
      </c>
      <c r="J14" s="116">
        <f t="shared" si="1"/>
        <v>-15.0441329179647</v>
      </c>
      <c r="K14" s="116"/>
    </row>
    <row r="15" s="75" customFormat="1" ht="30.75" customHeight="1" spans="1:11">
      <c r="A15" s="80" t="s">
        <v>63</v>
      </c>
      <c r="B15" s="82" t="s">
        <v>64</v>
      </c>
      <c r="C15" s="116">
        <v>18.84</v>
      </c>
      <c r="D15" s="116">
        <v>18.84</v>
      </c>
      <c r="E15" s="116"/>
      <c r="F15" s="116">
        <v>19.77</v>
      </c>
      <c r="G15" s="116">
        <v>19.77</v>
      </c>
      <c r="H15" s="116">
        <v>0</v>
      </c>
      <c r="I15" s="116">
        <f t="shared" si="0"/>
        <v>4.93630573248407</v>
      </c>
      <c r="J15" s="116">
        <f t="shared" si="1"/>
        <v>4.93630573248407</v>
      </c>
      <c r="K15" s="116"/>
    </row>
    <row r="16" s="75" customFormat="1" ht="30.75" customHeight="1" spans="1:11">
      <c r="A16" s="80" t="s">
        <v>65</v>
      </c>
      <c r="B16" s="82" t="s">
        <v>66</v>
      </c>
      <c r="C16" s="116">
        <v>18.84</v>
      </c>
      <c r="D16" s="116">
        <v>18.84</v>
      </c>
      <c r="E16" s="116"/>
      <c r="F16" s="116">
        <v>19.77</v>
      </c>
      <c r="G16" s="116">
        <v>19.77</v>
      </c>
      <c r="H16" s="116">
        <v>0</v>
      </c>
      <c r="I16" s="116">
        <f t="shared" si="0"/>
        <v>4.93630573248407</v>
      </c>
      <c r="J16" s="116">
        <f t="shared" si="1"/>
        <v>4.93630573248407</v>
      </c>
      <c r="K16" s="116"/>
    </row>
    <row r="17" s="75" customFormat="1" ht="30.75" customHeight="1" spans="1:11">
      <c r="A17" s="80" t="s">
        <v>67</v>
      </c>
      <c r="B17" s="82" t="s">
        <v>68</v>
      </c>
      <c r="C17" s="116">
        <v>50.46</v>
      </c>
      <c r="D17" s="116">
        <v>42.43</v>
      </c>
      <c r="E17" s="116">
        <v>8.03</v>
      </c>
      <c r="F17" s="116">
        <v>52.91</v>
      </c>
      <c r="G17" s="116">
        <v>44.88</v>
      </c>
      <c r="H17" s="116">
        <v>8.03</v>
      </c>
      <c r="I17" s="116">
        <f t="shared" si="0"/>
        <v>4.85533095521204</v>
      </c>
      <c r="J17" s="116">
        <f t="shared" si="1"/>
        <v>5.77421635635165</v>
      </c>
      <c r="K17" s="116">
        <f>(H17-E17)/E17*100</f>
        <v>0</v>
      </c>
    </row>
    <row r="18" s="75" customFormat="1" ht="30.75" customHeight="1" spans="1:11">
      <c r="A18" s="80" t="s">
        <v>69</v>
      </c>
      <c r="B18" s="82" t="s">
        <v>70</v>
      </c>
      <c r="C18" s="116">
        <v>23.38</v>
      </c>
      <c r="D18" s="116">
        <v>15.35</v>
      </c>
      <c r="E18" s="116">
        <v>8.03</v>
      </c>
      <c r="F18" s="116">
        <v>22.31</v>
      </c>
      <c r="G18" s="116">
        <v>14.28</v>
      </c>
      <c r="H18" s="116">
        <v>8.03</v>
      </c>
      <c r="I18" s="116">
        <f t="shared" si="0"/>
        <v>-4.57656116338751</v>
      </c>
      <c r="J18" s="116">
        <f t="shared" si="1"/>
        <v>-6.97068403908795</v>
      </c>
      <c r="K18" s="116">
        <f>(H18-E18)/E18*100</f>
        <v>0</v>
      </c>
    </row>
    <row r="19" s="75" customFormat="1" ht="30.75" customHeight="1" spans="1:11">
      <c r="A19" s="80" t="s">
        <v>71</v>
      </c>
      <c r="B19" s="83" t="s">
        <v>72</v>
      </c>
      <c r="C19" s="116">
        <v>23.38</v>
      </c>
      <c r="D19" s="116">
        <v>15.35</v>
      </c>
      <c r="E19" s="116">
        <v>8.03</v>
      </c>
      <c r="F19" s="116">
        <v>22.31</v>
      </c>
      <c r="G19" s="116">
        <v>14.28</v>
      </c>
      <c r="H19" s="116">
        <v>8.03</v>
      </c>
      <c r="I19" s="116">
        <f t="shared" si="0"/>
        <v>-4.57656116338751</v>
      </c>
      <c r="J19" s="116">
        <f t="shared" si="1"/>
        <v>-6.97068403908795</v>
      </c>
      <c r="K19" s="116">
        <f>(H19-E19)/E19*100</f>
        <v>0</v>
      </c>
    </row>
    <row r="20" s="75" customFormat="1" ht="30.75" customHeight="1" spans="1:11">
      <c r="A20" s="80" t="s">
        <v>73</v>
      </c>
      <c r="B20" s="81" t="s">
        <v>74</v>
      </c>
      <c r="C20" s="116">
        <v>27.08</v>
      </c>
      <c r="D20" s="116">
        <v>27.08</v>
      </c>
      <c r="E20" s="116"/>
      <c r="F20" s="116">
        <v>30.6</v>
      </c>
      <c r="G20" s="116">
        <v>30.6</v>
      </c>
      <c r="H20" s="116">
        <v>0</v>
      </c>
      <c r="I20" s="116">
        <f t="shared" si="0"/>
        <v>12.9985228951256</v>
      </c>
      <c r="J20" s="116">
        <f t="shared" si="1"/>
        <v>12.9985228951256</v>
      </c>
      <c r="K20" s="116"/>
    </row>
    <row r="21" s="75" customFormat="1" ht="30.75" customHeight="1" spans="1:11">
      <c r="A21" s="80" t="s">
        <v>75</v>
      </c>
      <c r="B21" s="81" t="s">
        <v>76</v>
      </c>
      <c r="C21" s="116">
        <v>7.94</v>
      </c>
      <c r="D21" s="116">
        <v>7.94</v>
      </c>
      <c r="E21" s="116"/>
      <c r="F21" s="116">
        <v>8.69</v>
      </c>
      <c r="G21" s="116">
        <v>8.69</v>
      </c>
      <c r="H21" s="116">
        <v>0</v>
      </c>
      <c r="I21" s="116">
        <f t="shared" si="0"/>
        <v>9.44584382871535</v>
      </c>
      <c r="J21" s="116">
        <f t="shared" si="1"/>
        <v>9.44584382871535</v>
      </c>
      <c r="K21" s="116"/>
    </row>
    <row r="22" s="75" customFormat="1" ht="30.75" customHeight="1" spans="1:11">
      <c r="A22" s="80" t="s">
        <v>77</v>
      </c>
      <c r="B22" s="81" t="s">
        <v>78</v>
      </c>
      <c r="C22" s="116">
        <v>15.17</v>
      </c>
      <c r="D22" s="116">
        <v>15.17</v>
      </c>
      <c r="E22" s="116"/>
      <c r="F22" s="116">
        <v>17.9</v>
      </c>
      <c r="G22" s="116">
        <v>17.9</v>
      </c>
      <c r="H22" s="116">
        <v>0</v>
      </c>
      <c r="I22" s="116">
        <f t="shared" si="0"/>
        <v>17.9960448253131</v>
      </c>
      <c r="J22" s="116">
        <f t="shared" si="1"/>
        <v>17.9960448253131</v>
      </c>
      <c r="K22" s="116"/>
    </row>
    <row r="23" s="75" customFormat="1" ht="30.75" customHeight="1" spans="1:11">
      <c r="A23" s="80" t="s">
        <v>79</v>
      </c>
      <c r="B23" s="81" t="s">
        <v>80</v>
      </c>
      <c r="C23" s="116">
        <v>3.97</v>
      </c>
      <c r="D23" s="116">
        <v>3.97</v>
      </c>
      <c r="E23" s="116"/>
      <c r="F23" s="116">
        <v>4.01</v>
      </c>
      <c r="G23" s="116">
        <v>4.01</v>
      </c>
      <c r="H23" s="116">
        <v>0</v>
      </c>
      <c r="I23" s="116">
        <f t="shared" si="0"/>
        <v>1.00755667506296</v>
      </c>
      <c r="J23" s="116">
        <f t="shared" si="1"/>
        <v>1.00755667506296</v>
      </c>
      <c r="K23" s="116"/>
    </row>
    <row r="24" s="75" customFormat="1" ht="30.75" customHeight="1" spans="1:11">
      <c r="A24" s="80" t="s">
        <v>81</v>
      </c>
      <c r="B24" s="81" t="s">
        <v>82</v>
      </c>
      <c r="C24" s="116">
        <v>69.67</v>
      </c>
      <c r="D24" s="116">
        <v>8.7</v>
      </c>
      <c r="E24" s="116">
        <v>60.97</v>
      </c>
      <c r="F24" s="116">
        <v>69.67</v>
      </c>
      <c r="G24" s="116">
        <v>8.7</v>
      </c>
      <c r="H24" s="116">
        <v>60.97</v>
      </c>
      <c r="I24" s="116">
        <f t="shared" si="0"/>
        <v>0</v>
      </c>
      <c r="J24" s="116">
        <f t="shared" si="1"/>
        <v>0</v>
      </c>
      <c r="K24" s="116">
        <f t="shared" ref="K24:K29" si="2">(H24-E24)/E24*100</f>
        <v>0</v>
      </c>
    </row>
    <row r="25" s="75" customFormat="1" ht="30.75" customHeight="1" spans="1:11">
      <c r="A25" s="80" t="s">
        <v>83</v>
      </c>
      <c r="B25" s="81" t="s">
        <v>84</v>
      </c>
      <c r="C25" s="116">
        <v>69.67</v>
      </c>
      <c r="D25" s="116">
        <v>8.7</v>
      </c>
      <c r="E25" s="116">
        <v>60.97</v>
      </c>
      <c r="F25" s="118">
        <v>69.67</v>
      </c>
      <c r="G25" s="118">
        <v>8.7</v>
      </c>
      <c r="H25" s="118">
        <v>60.97</v>
      </c>
      <c r="I25" s="116">
        <f t="shared" si="0"/>
        <v>0</v>
      </c>
      <c r="J25" s="116">
        <f t="shared" si="1"/>
        <v>0</v>
      </c>
      <c r="K25" s="116">
        <f t="shared" si="2"/>
        <v>0</v>
      </c>
    </row>
    <row r="26" s="75" customFormat="1" ht="30.75" customHeight="1" spans="1:11">
      <c r="A26" s="80" t="s">
        <v>85</v>
      </c>
      <c r="B26" s="81" t="s">
        <v>86</v>
      </c>
      <c r="C26" s="118">
        <v>69.67</v>
      </c>
      <c r="D26" s="118">
        <v>8.7</v>
      </c>
      <c r="E26" s="118">
        <v>60.97</v>
      </c>
      <c r="F26" s="118">
        <v>69.67</v>
      </c>
      <c r="G26" s="118">
        <v>8.7</v>
      </c>
      <c r="H26" s="118">
        <v>60.97</v>
      </c>
      <c r="I26" s="116">
        <f t="shared" si="0"/>
        <v>0</v>
      </c>
      <c r="J26" s="116">
        <f t="shared" si="1"/>
        <v>0</v>
      </c>
      <c r="K26" s="116">
        <f t="shared" si="2"/>
        <v>0</v>
      </c>
    </row>
    <row r="27" s="75" customFormat="1" ht="30.75" customHeight="1" spans="1:11">
      <c r="A27" s="80" t="s">
        <v>87</v>
      </c>
      <c r="B27" s="81" t="s">
        <v>88</v>
      </c>
      <c r="C27" s="118">
        <v>73.55</v>
      </c>
      <c r="D27" s="118">
        <v>16.62</v>
      </c>
      <c r="E27" s="118">
        <v>56.93</v>
      </c>
      <c r="F27" s="118">
        <v>79.39</v>
      </c>
      <c r="G27" s="118">
        <v>22.46</v>
      </c>
      <c r="H27" s="118">
        <v>56.93</v>
      </c>
      <c r="I27" s="116">
        <f t="shared" si="0"/>
        <v>7.94017675050986</v>
      </c>
      <c r="J27" s="116">
        <f t="shared" si="1"/>
        <v>35.1383874849579</v>
      </c>
      <c r="K27" s="116">
        <f t="shared" si="2"/>
        <v>0</v>
      </c>
    </row>
    <row r="28" s="75" customFormat="1" ht="30.75" customHeight="1" spans="1:11">
      <c r="A28" s="80" t="s">
        <v>89</v>
      </c>
      <c r="B28" s="81" t="s">
        <v>90</v>
      </c>
      <c r="C28" s="118">
        <v>73.55</v>
      </c>
      <c r="D28" s="118">
        <v>16.62</v>
      </c>
      <c r="E28" s="118">
        <v>56.93</v>
      </c>
      <c r="F28" s="118">
        <v>79.39</v>
      </c>
      <c r="G28" s="118">
        <v>22.46</v>
      </c>
      <c r="H28" s="118">
        <v>56.93</v>
      </c>
      <c r="I28" s="116">
        <f t="shared" si="0"/>
        <v>7.94017675050986</v>
      </c>
      <c r="J28" s="116">
        <f t="shared" si="1"/>
        <v>35.1383874849579</v>
      </c>
      <c r="K28" s="116">
        <f t="shared" si="2"/>
        <v>0</v>
      </c>
    </row>
    <row r="29" s="75" customFormat="1" ht="30.75" customHeight="1" spans="1:11">
      <c r="A29" s="80" t="s">
        <v>91</v>
      </c>
      <c r="B29" s="83" t="s">
        <v>92</v>
      </c>
      <c r="C29" s="118">
        <v>73.55</v>
      </c>
      <c r="D29" s="118">
        <v>16.62</v>
      </c>
      <c r="E29" s="118">
        <v>56.93</v>
      </c>
      <c r="F29" s="116">
        <v>79.39</v>
      </c>
      <c r="G29" s="116">
        <v>22.46</v>
      </c>
      <c r="H29" s="116">
        <v>56.93</v>
      </c>
      <c r="I29" s="116">
        <f t="shared" si="0"/>
        <v>7.94017675050986</v>
      </c>
      <c r="J29" s="116">
        <f t="shared" si="1"/>
        <v>35.1383874849579</v>
      </c>
      <c r="K29" s="116">
        <f t="shared" si="2"/>
        <v>0</v>
      </c>
    </row>
    <row r="30" customFormat="1" ht="30.75" customHeight="1" spans="1:11">
      <c r="A30" s="80" t="s">
        <v>93</v>
      </c>
      <c r="B30" s="81" t="s">
        <v>94</v>
      </c>
      <c r="C30" s="116">
        <v>30.82</v>
      </c>
      <c r="D30" s="116">
        <v>30.82</v>
      </c>
      <c r="E30" s="116"/>
      <c r="F30" s="116">
        <v>49.09</v>
      </c>
      <c r="G30" s="116">
        <v>49.09</v>
      </c>
      <c r="H30" s="116">
        <v>0</v>
      </c>
      <c r="I30" s="116">
        <f t="shared" si="0"/>
        <v>59.279688513952</v>
      </c>
      <c r="J30" s="116">
        <f t="shared" si="1"/>
        <v>59.279688513952</v>
      </c>
      <c r="K30" s="116"/>
    </row>
    <row r="31" ht="30.75" customHeight="1" spans="1:11">
      <c r="A31" s="80" t="s">
        <v>95</v>
      </c>
      <c r="B31" s="81" t="s">
        <v>96</v>
      </c>
      <c r="C31" s="116">
        <v>30.82</v>
      </c>
      <c r="D31" s="116">
        <v>30.82</v>
      </c>
      <c r="E31" s="116"/>
      <c r="F31" s="118">
        <v>49.09</v>
      </c>
      <c r="G31" s="118">
        <v>49.09</v>
      </c>
      <c r="H31" s="118">
        <v>0</v>
      </c>
      <c r="I31" s="116">
        <f t="shared" si="0"/>
        <v>59.279688513952</v>
      </c>
      <c r="J31" s="116">
        <f t="shared" si="1"/>
        <v>59.279688513952</v>
      </c>
      <c r="K31" s="116"/>
    </row>
    <row r="32" ht="30.75" customHeight="1" spans="1:11">
      <c r="A32" s="80" t="s">
        <v>97</v>
      </c>
      <c r="B32" s="81" t="s">
        <v>98</v>
      </c>
      <c r="C32" s="118">
        <v>30.82</v>
      </c>
      <c r="D32" s="118">
        <v>30.82</v>
      </c>
      <c r="E32" s="118"/>
      <c r="F32" s="118">
        <v>49.09</v>
      </c>
      <c r="G32" s="118">
        <v>49.09</v>
      </c>
      <c r="H32" s="118">
        <v>0</v>
      </c>
      <c r="I32" s="116">
        <f t="shared" si="0"/>
        <v>59.279688513952</v>
      </c>
      <c r="J32" s="116">
        <f t="shared" si="1"/>
        <v>59.279688513952</v>
      </c>
      <c r="K32" s="116"/>
    </row>
    <row r="33" ht="30.75" customHeight="1" spans="1:11">
      <c r="A33" s="119" t="s">
        <v>114</v>
      </c>
      <c r="B33" s="120"/>
      <c r="C33" s="121">
        <v>1059.09</v>
      </c>
      <c r="D33" s="121">
        <v>867.28</v>
      </c>
      <c r="E33" s="121">
        <v>191.81</v>
      </c>
      <c r="F33" s="121">
        <v>929.58</v>
      </c>
      <c r="G33" s="121">
        <v>760.15</v>
      </c>
      <c r="H33" s="121">
        <v>169.43</v>
      </c>
      <c r="I33" s="127">
        <f t="shared" si="0"/>
        <v>-12.2284225136674</v>
      </c>
      <c r="J33" s="127">
        <f t="shared" si="1"/>
        <v>-12.3524121391016</v>
      </c>
      <c r="K33" s="127">
        <f>(H33-E33)/E33*100</f>
        <v>-11.6677962567124</v>
      </c>
    </row>
  </sheetData>
  <mergeCells count="7">
    <mergeCell ref="A3:K3"/>
    <mergeCell ref="J4:K4"/>
    <mergeCell ref="A5:B5"/>
    <mergeCell ref="C5:E5"/>
    <mergeCell ref="F5:H5"/>
    <mergeCell ref="I5:K5"/>
    <mergeCell ref="A33:B3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2" t="s">
        <v>115</v>
      </c>
      <c r="B1" s="103"/>
      <c r="C1" s="103"/>
    </row>
    <row r="2" ht="44.25" customHeight="1" spans="1:5">
      <c r="A2" s="104" t="s">
        <v>116</v>
      </c>
      <c r="B2" s="104"/>
      <c r="C2" s="104"/>
      <c r="D2" s="105"/>
      <c r="E2" s="105"/>
    </row>
    <row r="3" ht="20.25" customHeight="1" spans="3:3">
      <c r="C3" s="106" t="s">
        <v>2</v>
      </c>
    </row>
    <row r="4" ht="22.5" customHeight="1" spans="1:3">
      <c r="A4" s="107" t="s">
        <v>117</v>
      </c>
      <c r="B4" s="107" t="s">
        <v>6</v>
      </c>
      <c r="C4" s="107" t="s">
        <v>118</v>
      </c>
    </row>
    <row r="5" ht="22.5" customHeight="1" spans="1:3">
      <c r="A5" s="108" t="s">
        <v>119</v>
      </c>
      <c r="B5" s="109">
        <f>SUM(B6:B16)</f>
        <v>630.79</v>
      </c>
      <c r="C5" s="108"/>
    </row>
    <row r="6" ht="22.5" customHeight="1" spans="1:3">
      <c r="A6" s="108" t="s">
        <v>120</v>
      </c>
      <c r="B6" s="108">
        <v>239.1</v>
      </c>
      <c r="C6" s="108"/>
    </row>
    <row r="7" ht="22.5" customHeight="1" spans="1:3">
      <c r="A7" s="108" t="s">
        <v>121</v>
      </c>
      <c r="B7" s="108">
        <v>78.87</v>
      </c>
      <c r="C7" s="108"/>
    </row>
    <row r="8" ht="22.5" customHeight="1" spans="1:3">
      <c r="A8" s="108" t="s">
        <v>122</v>
      </c>
      <c r="B8" s="108">
        <v>19.92</v>
      </c>
      <c r="C8" s="108"/>
    </row>
    <row r="9" ht="22.5" customHeight="1" spans="1:3">
      <c r="A9" s="108" t="s">
        <v>123</v>
      </c>
      <c r="B9" s="108">
        <v>97.46</v>
      </c>
      <c r="C9" s="108"/>
    </row>
    <row r="10" ht="22.5" customHeight="1" spans="1:3">
      <c r="A10" s="108" t="s">
        <v>124</v>
      </c>
      <c r="B10" s="108">
        <v>65.45</v>
      </c>
      <c r="C10" s="108"/>
    </row>
    <row r="11" ht="22.5" customHeight="1" spans="1:3">
      <c r="A11" s="108" t="s">
        <v>125</v>
      </c>
      <c r="B11" s="108"/>
      <c r="C11" s="108"/>
    </row>
    <row r="12" ht="22.5" customHeight="1" spans="1:3">
      <c r="A12" s="108" t="s">
        <v>126</v>
      </c>
      <c r="B12" s="108">
        <v>26.59</v>
      </c>
      <c r="C12" s="108"/>
    </row>
    <row r="13" ht="22.5" customHeight="1" spans="1:3">
      <c r="A13" s="108" t="s">
        <v>127</v>
      </c>
      <c r="B13" s="108">
        <v>4.01</v>
      </c>
      <c r="C13" s="108"/>
    </row>
    <row r="14" ht="22.5" customHeight="1" spans="1:3">
      <c r="A14" s="108" t="s">
        <v>128</v>
      </c>
      <c r="B14" s="108">
        <v>0.43</v>
      </c>
      <c r="C14" s="108"/>
    </row>
    <row r="15" ht="22.5" customHeight="1" spans="1:3">
      <c r="A15" s="108" t="s">
        <v>98</v>
      </c>
      <c r="B15" s="108">
        <v>49.09</v>
      </c>
      <c r="C15" s="108"/>
    </row>
    <row r="16" ht="22.5" customHeight="1" spans="1:3">
      <c r="A16" s="108" t="s">
        <v>129</v>
      </c>
      <c r="B16" s="108">
        <v>49.87</v>
      </c>
      <c r="C16" s="108"/>
    </row>
    <row r="17" ht="22.5" customHeight="1" spans="1:3">
      <c r="A17" s="108" t="s">
        <v>130</v>
      </c>
      <c r="B17" s="110">
        <f>SUM(B18:B44)</f>
        <v>91.68</v>
      </c>
      <c r="C17" s="108"/>
    </row>
    <row r="18" ht="22.5" customHeight="1" spans="1:3">
      <c r="A18" s="108" t="s">
        <v>131</v>
      </c>
      <c r="B18" s="108">
        <v>44.55</v>
      </c>
      <c r="C18" s="108"/>
    </row>
    <row r="19" ht="22.5" customHeight="1" spans="1:3">
      <c r="A19" s="108" t="s">
        <v>132</v>
      </c>
      <c r="B19" s="108"/>
      <c r="C19" s="108"/>
    </row>
    <row r="20" ht="22.5" customHeight="1" spans="1:3">
      <c r="A20" s="108" t="s">
        <v>133</v>
      </c>
      <c r="B20" s="108"/>
      <c r="C20" s="108"/>
    </row>
    <row r="21" ht="22.5" customHeight="1" spans="1:3">
      <c r="A21" s="108" t="s">
        <v>134</v>
      </c>
      <c r="B21" s="108"/>
      <c r="C21" s="108"/>
    </row>
    <row r="22" ht="22.5" customHeight="1" spans="1:3">
      <c r="A22" s="108" t="s">
        <v>135</v>
      </c>
      <c r="B22" s="108"/>
      <c r="C22" s="108"/>
    </row>
    <row r="23" ht="22.5" customHeight="1" spans="1:3">
      <c r="A23" s="108" t="s">
        <v>136</v>
      </c>
      <c r="B23" s="108"/>
      <c r="C23" s="108"/>
    </row>
    <row r="24" ht="22.5" customHeight="1" spans="1:3">
      <c r="A24" s="108" t="s">
        <v>137</v>
      </c>
      <c r="B24" s="108"/>
      <c r="C24" s="108"/>
    </row>
    <row r="25" ht="22.5" customHeight="1" spans="1:3">
      <c r="A25" s="108" t="s">
        <v>138</v>
      </c>
      <c r="B25" s="108"/>
      <c r="C25" s="108"/>
    </row>
    <row r="26" ht="22.5" customHeight="1" spans="1:3">
      <c r="A26" s="108" t="s">
        <v>139</v>
      </c>
      <c r="B26" s="108"/>
      <c r="C26" s="108"/>
    </row>
    <row r="27" ht="22.5" customHeight="1" spans="1:3">
      <c r="A27" s="108" t="s">
        <v>140</v>
      </c>
      <c r="B27" s="108"/>
      <c r="C27" s="108"/>
    </row>
    <row r="28" ht="22.5" customHeight="1" spans="1:3">
      <c r="A28" s="108" t="s">
        <v>141</v>
      </c>
      <c r="B28" s="108"/>
      <c r="C28" s="108"/>
    </row>
    <row r="29" ht="22.5" customHeight="1" spans="1:3">
      <c r="A29" s="108" t="s">
        <v>142</v>
      </c>
      <c r="B29" s="108">
        <v>5.6</v>
      </c>
      <c r="C29" s="108"/>
    </row>
    <row r="30" ht="22.5" customHeight="1" spans="1:3">
      <c r="A30" s="108" t="s">
        <v>143</v>
      </c>
      <c r="B30" s="108"/>
      <c r="C30" s="108"/>
    </row>
    <row r="31" ht="22.5" customHeight="1" spans="1:3">
      <c r="A31" s="108" t="s">
        <v>144</v>
      </c>
      <c r="B31" s="108"/>
      <c r="C31" s="108"/>
    </row>
    <row r="32" ht="22.5" customHeight="1" spans="1:3">
      <c r="A32" s="108" t="s">
        <v>145</v>
      </c>
      <c r="B32" s="108"/>
      <c r="C32" s="108"/>
    </row>
    <row r="33" ht="22.5" customHeight="1" spans="1:3">
      <c r="A33" s="108" t="s">
        <v>146</v>
      </c>
      <c r="B33" s="108">
        <v>3</v>
      </c>
      <c r="C33" s="108"/>
    </row>
    <row r="34" ht="22.5" customHeight="1" spans="1:3">
      <c r="A34" s="108" t="s">
        <v>147</v>
      </c>
      <c r="B34" s="108"/>
      <c r="C34" s="108"/>
    </row>
    <row r="35" ht="22.5" customHeight="1" spans="1:3">
      <c r="A35" s="108" t="s">
        <v>148</v>
      </c>
      <c r="B35" s="108"/>
      <c r="C35" s="108"/>
    </row>
    <row r="36" ht="22.5" customHeight="1" spans="1:3">
      <c r="A36" s="108" t="s">
        <v>149</v>
      </c>
      <c r="B36" s="108"/>
      <c r="C36" s="108"/>
    </row>
    <row r="37" ht="22.5" customHeight="1" spans="1:3">
      <c r="A37" s="108" t="s">
        <v>150</v>
      </c>
      <c r="B37" s="108"/>
      <c r="C37" s="108"/>
    </row>
    <row r="38" ht="22.5" customHeight="1" spans="1:3">
      <c r="A38" s="108" t="s">
        <v>151</v>
      </c>
      <c r="B38" s="108"/>
      <c r="C38" s="108"/>
    </row>
    <row r="39" ht="22.5" customHeight="1" spans="1:3">
      <c r="A39" s="108" t="s">
        <v>152</v>
      </c>
      <c r="B39" s="108"/>
      <c r="C39" s="108"/>
    </row>
    <row r="40" ht="22.5" customHeight="1" spans="1:3">
      <c r="A40" s="108" t="s">
        <v>153</v>
      </c>
      <c r="B40" s="108">
        <v>8.37</v>
      </c>
      <c r="C40" s="108"/>
    </row>
    <row r="41" ht="22.5" customHeight="1" spans="1:3">
      <c r="A41" s="108" t="s">
        <v>154</v>
      </c>
      <c r="B41" s="108">
        <v>7.2</v>
      </c>
      <c r="C41" s="108"/>
    </row>
    <row r="42" ht="22.5" customHeight="1" spans="1:3">
      <c r="A42" s="108" t="s">
        <v>155</v>
      </c>
      <c r="B42" s="108">
        <v>12.96</v>
      </c>
      <c r="C42" s="108"/>
    </row>
    <row r="43" ht="22.5" customHeight="1" spans="1:3">
      <c r="A43" s="108" t="s">
        <v>156</v>
      </c>
      <c r="B43" s="108"/>
      <c r="C43" s="108"/>
    </row>
    <row r="44" ht="22.5" customHeight="1" spans="1:3">
      <c r="A44" s="111" t="s">
        <v>157</v>
      </c>
      <c r="B44" s="108">
        <v>10</v>
      </c>
      <c r="C44" s="108"/>
    </row>
    <row r="45" ht="22.5" customHeight="1" spans="1:3">
      <c r="A45" s="108" t="s">
        <v>158</v>
      </c>
      <c r="B45" s="109">
        <f>SUM(B46:B56)</f>
        <v>37.68</v>
      </c>
      <c r="C45" s="108"/>
    </row>
    <row r="46" ht="22.5" customHeight="1" spans="1:3">
      <c r="A46" s="108" t="s">
        <v>159</v>
      </c>
      <c r="B46" s="108"/>
      <c r="C46" s="108"/>
    </row>
    <row r="47" ht="22.5" customHeight="1" spans="1:3">
      <c r="A47" s="108" t="s">
        <v>160</v>
      </c>
      <c r="B47" s="108">
        <v>3.08</v>
      </c>
      <c r="C47" s="108"/>
    </row>
    <row r="48" ht="22.5" customHeight="1" spans="1:3">
      <c r="A48" s="108" t="s">
        <v>161</v>
      </c>
      <c r="B48" s="108"/>
      <c r="C48" s="108"/>
    </row>
    <row r="49" ht="22.5" customHeight="1" spans="1:3">
      <c r="A49" s="108" t="s">
        <v>162</v>
      </c>
      <c r="B49" s="108"/>
      <c r="C49" s="108"/>
    </row>
    <row r="50" ht="22.5" customHeight="1" spans="1:3">
      <c r="A50" s="108" t="s">
        <v>163</v>
      </c>
      <c r="B50" s="108">
        <v>34.6</v>
      </c>
      <c r="C50" s="108"/>
    </row>
    <row r="51" ht="22.5" customHeight="1" spans="1:3">
      <c r="A51" s="108" t="s">
        <v>164</v>
      </c>
      <c r="B51" s="108"/>
      <c r="C51" s="108"/>
    </row>
    <row r="52" ht="22.5" customHeight="1" spans="1:3">
      <c r="A52" s="108" t="s">
        <v>165</v>
      </c>
      <c r="B52" s="108"/>
      <c r="C52" s="108"/>
    </row>
    <row r="53" ht="22.5" customHeight="1" spans="1:3">
      <c r="A53" s="108" t="s">
        <v>166</v>
      </c>
      <c r="B53" s="108"/>
      <c r="C53" s="108"/>
    </row>
    <row r="54" ht="22.5" customHeight="1" spans="1:3">
      <c r="A54" s="108" t="s">
        <v>167</v>
      </c>
      <c r="B54" s="108"/>
      <c r="C54" s="108"/>
    </row>
    <row r="55" ht="22.5" customHeight="1" spans="1:3">
      <c r="A55" s="108" t="s">
        <v>168</v>
      </c>
      <c r="B55" s="108"/>
      <c r="C55" s="108"/>
    </row>
    <row r="56" ht="22.5" customHeight="1" spans="1:3">
      <c r="A56" s="108" t="s">
        <v>169</v>
      </c>
      <c r="B56" s="108"/>
      <c r="C56" s="108"/>
    </row>
    <row r="57" ht="22.5" customHeight="1" spans="1:3">
      <c r="A57" s="112" t="s">
        <v>114</v>
      </c>
      <c r="B57" s="113">
        <f>B45+B17+B5</f>
        <v>760.15</v>
      </c>
      <c r="C57" s="11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8" t="s">
        <v>170</v>
      </c>
    </row>
    <row r="2" ht="19.5" customHeight="1" spans="1:2">
      <c r="A2" s="90"/>
      <c r="B2" s="91"/>
    </row>
    <row r="3" ht="30" customHeight="1" spans="1:2">
      <c r="A3" s="92" t="s">
        <v>171</v>
      </c>
      <c r="B3" s="92"/>
    </row>
    <row r="4" ht="16.5" customHeight="1" spans="1:2">
      <c r="A4" s="93"/>
      <c r="B4" s="94" t="s">
        <v>2</v>
      </c>
    </row>
    <row r="5" ht="38.25" customHeight="1" spans="1:2">
      <c r="A5" s="95" t="s">
        <v>5</v>
      </c>
      <c r="B5" s="95" t="s">
        <v>111</v>
      </c>
    </row>
    <row r="6" ht="38.25" customHeight="1" spans="1:2">
      <c r="A6" s="96" t="s">
        <v>172</v>
      </c>
      <c r="B6" s="83">
        <v>10.2</v>
      </c>
    </row>
    <row r="7" ht="38.25" customHeight="1" spans="1:2">
      <c r="A7" s="83" t="s">
        <v>173</v>
      </c>
      <c r="B7" s="83"/>
    </row>
    <row r="8" ht="38.25" customHeight="1" spans="1:2">
      <c r="A8" s="83" t="s">
        <v>174</v>
      </c>
      <c r="B8" s="83">
        <v>3</v>
      </c>
    </row>
    <row r="9" ht="38.25" customHeight="1" spans="1:2">
      <c r="A9" s="97" t="s">
        <v>175</v>
      </c>
      <c r="B9" s="97">
        <v>7.2</v>
      </c>
    </row>
    <row r="10" ht="38.25" customHeight="1" spans="1:2">
      <c r="A10" s="98" t="s">
        <v>176</v>
      </c>
      <c r="B10" s="97">
        <v>7.2</v>
      </c>
    </row>
    <row r="11" ht="38.25" customHeight="1" spans="1:2">
      <c r="A11" s="99" t="s">
        <v>177</v>
      </c>
      <c r="B11" s="100"/>
    </row>
    <row r="12" ht="91.5" customHeight="1" spans="1:2">
      <c r="A12" s="101" t="s">
        <v>178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F13" sqref="F13"/>
    </sheetView>
  </sheetViews>
  <sheetFormatPr defaultColWidth="6.875" defaultRowHeight="11.25"/>
  <cols>
    <col min="1" max="1" width="18.125" style="76" customWidth="1"/>
    <col min="2" max="2" width="15.375" style="76" customWidth="1"/>
    <col min="3" max="11" width="9.875" style="76" customWidth="1"/>
    <col min="12" max="16384" width="6.875" style="76"/>
  </cols>
  <sheetData>
    <row r="1" ht="16.5" customHeight="1" spans="1:11">
      <c r="A1" s="60" t="s">
        <v>179</v>
      </c>
      <c r="B1" s="61"/>
      <c r="C1" s="61"/>
      <c r="D1" s="61"/>
      <c r="E1" s="61"/>
      <c r="F1" s="61"/>
      <c r="G1" s="61"/>
      <c r="H1" s="61"/>
      <c r="I1" s="61"/>
      <c r="J1" s="86"/>
      <c r="K1" s="86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86"/>
      <c r="K2" s="86"/>
    </row>
    <row r="3" ht="29.25" customHeight="1" spans="1:11">
      <c r="A3" s="77" t="s">
        <v>180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78"/>
      <c r="B4" s="78"/>
      <c r="C4" s="78"/>
      <c r="D4" s="78"/>
      <c r="E4" s="78"/>
      <c r="F4" s="78"/>
      <c r="G4" s="78"/>
      <c r="H4" s="78"/>
      <c r="I4" s="78"/>
      <c r="J4" s="87" t="s">
        <v>2</v>
      </c>
      <c r="K4" s="87"/>
    </row>
    <row r="5" ht="26.25" customHeight="1" spans="1:11">
      <c r="A5" s="79" t="s">
        <v>40</v>
      </c>
      <c r="B5" s="79"/>
      <c r="C5" s="79" t="s">
        <v>110</v>
      </c>
      <c r="D5" s="79"/>
      <c r="E5" s="79"/>
      <c r="F5" s="79" t="s">
        <v>111</v>
      </c>
      <c r="G5" s="79"/>
      <c r="H5" s="79"/>
      <c r="I5" s="79" t="s">
        <v>181</v>
      </c>
      <c r="J5" s="79"/>
      <c r="K5" s="79"/>
    </row>
    <row r="6" s="75" customFormat="1" ht="27.75" customHeight="1" spans="1:11">
      <c r="A6" s="79" t="s">
        <v>45</v>
      </c>
      <c r="B6" s="79" t="s">
        <v>46</v>
      </c>
      <c r="C6" s="79" t="s">
        <v>113</v>
      </c>
      <c r="D6" s="79" t="s">
        <v>102</v>
      </c>
      <c r="E6" s="79" t="s">
        <v>103</v>
      </c>
      <c r="F6" s="79" t="s">
        <v>113</v>
      </c>
      <c r="G6" s="79" t="s">
        <v>102</v>
      </c>
      <c r="H6" s="79" t="s">
        <v>103</v>
      </c>
      <c r="I6" s="79" t="s">
        <v>113</v>
      </c>
      <c r="J6" s="79" t="s">
        <v>102</v>
      </c>
      <c r="K6" s="79" t="s">
        <v>103</v>
      </c>
    </row>
    <row r="7" s="75" customFormat="1" ht="30" customHeight="1" spans="1:11">
      <c r="A7" s="80"/>
      <c r="B7" s="81"/>
      <c r="C7" s="81"/>
      <c r="D7" s="81"/>
      <c r="E7" s="81"/>
      <c r="F7" s="81"/>
      <c r="G7" s="81"/>
      <c r="H7" s="81"/>
      <c r="I7" s="81"/>
      <c r="J7" s="88"/>
      <c r="K7" s="88"/>
    </row>
    <row r="8" s="75" customFormat="1" ht="30" customHeight="1" spans="1:11">
      <c r="A8" s="80"/>
      <c r="B8" s="81"/>
      <c r="C8" s="81"/>
      <c r="D8" s="81"/>
      <c r="E8" s="81"/>
      <c r="F8" s="81"/>
      <c r="G8" s="81"/>
      <c r="H8" s="81"/>
      <c r="I8" s="81"/>
      <c r="J8" s="88"/>
      <c r="K8" s="88"/>
    </row>
    <row r="9" s="75" customFormat="1" ht="30" customHeight="1" spans="1:11">
      <c r="A9" s="80"/>
      <c r="B9" s="81"/>
      <c r="C9" s="81"/>
      <c r="D9" s="81"/>
      <c r="E9" s="81"/>
      <c r="F9" s="81"/>
      <c r="G9" s="81"/>
      <c r="H9" s="81"/>
      <c r="I9" s="81"/>
      <c r="J9" s="88"/>
      <c r="K9" s="88"/>
    </row>
    <row r="10" s="75" customFormat="1" ht="30" customHeight="1" spans="1:11">
      <c r="A10" s="80"/>
      <c r="B10" s="81"/>
      <c r="C10" s="81"/>
      <c r="D10" s="81"/>
      <c r="E10" s="81"/>
      <c r="F10" s="81"/>
      <c r="G10" s="81"/>
      <c r="H10" s="81"/>
      <c r="I10" s="81"/>
      <c r="J10" s="88"/>
      <c r="K10" s="88"/>
    </row>
    <row r="11" customFormat="1" ht="30" customHeight="1" spans="1:11">
      <c r="A11" s="80"/>
      <c r="B11" s="82"/>
      <c r="C11" s="82"/>
      <c r="D11" s="82"/>
      <c r="E11" s="82"/>
      <c r="F11" s="82"/>
      <c r="G11" s="82"/>
      <c r="H11" s="82"/>
      <c r="I11" s="82"/>
      <c r="J11" s="89"/>
      <c r="K11" s="89"/>
    </row>
    <row r="12" customFormat="1" ht="30" customHeight="1" spans="1:11">
      <c r="A12" s="80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customFormat="1" ht="30" customHeight="1" spans="1:11">
      <c r="A13" s="80"/>
      <c r="B13" s="81"/>
      <c r="C13" s="81"/>
      <c r="D13" s="81"/>
      <c r="E13" s="81"/>
      <c r="F13" s="81"/>
      <c r="G13" s="81"/>
      <c r="H13" s="81"/>
      <c r="I13" s="81"/>
      <c r="J13" s="83"/>
      <c r="K13" s="83"/>
    </row>
    <row r="14" ht="30" customHeight="1" spans="1:11">
      <c r="A14" s="80"/>
      <c r="B14" s="83"/>
      <c r="C14" s="83"/>
      <c r="D14" s="83"/>
      <c r="E14" s="83"/>
      <c r="F14" s="83"/>
      <c r="G14" s="83"/>
      <c r="H14" s="83"/>
      <c r="I14" s="81"/>
      <c r="J14" s="83"/>
      <c r="K14" s="83"/>
    </row>
    <row r="15" ht="30" customHeight="1" spans="1:11">
      <c r="A15" s="80"/>
      <c r="B15" s="81"/>
      <c r="C15" s="81"/>
      <c r="D15" s="81"/>
      <c r="E15" s="81"/>
      <c r="F15" s="81"/>
      <c r="G15" s="81"/>
      <c r="H15" s="81"/>
      <c r="I15" s="81"/>
      <c r="J15" s="83"/>
      <c r="K15" s="83"/>
    </row>
    <row r="16" ht="30" customHeight="1" spans="1:11">
      <c r="A16" s="80"/>
      <c r="B16" s="81"/>
      <c r="C16" s="81"/>
      <c r="D16" s="81"/>
      <c r="E16" s="81"/>
      <c r="F16" s="81"/>
      <c r="G16" s="81"/>
      <c r="H16" s="81"/>
      <c r="I16" s="81"/>
      <c r="J16" s="83"/>
      <c r="K16" s="83"/>
    </row>
    <row r="17" ht="30" customHeight="1" spans="1:11">
      <c r="A17" s="84" t="s">
        <v>99</v>
      </c>
      <c r="B17" s="85"/>
      <c r="C17" s="81"/>
      <c r="D17" s="81"/>
      <c r="E17" s="81"/>
      <c r="F17" s="81"/>
      <c r="G17" s="81"/>
      <c r="H17" s="81"/>
      <c r="I17" s="81"/>
      <c r="J17" s="83"/>
      <c r="K17" s="8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60" t="s">
        <v>182</v>
      </c>
      <c r="B1" s="61"/>
      <c r="C1" s="61"/>
      <c r="D1" s="61"/>
      <c r="E1" s="61"/>
      <c r="F1" s="61"/>
    </row>
    <row r="2" ht="22.5" spans="1:8">
      <c r="A2" s="62" t="s">
        <v>183</v>
      </c>
      <c r="B2" s="62"/>
      <c r="C2" s="62"/>
      <c r="D2" s="62"/>
      <c r="E2" s="62"/>
      <c r="F2" s="62"/>
      <c r="G2" s="62"/>
      <c r="H2" s="62"/>
    </row>
    <row r="3" ht="20.25" customHeight="1" spans="1:8">
      <c r="A3" s="63"/>
      <c r="B3" s="64"/>
      <c r="C3" s="64"/>
      <c r="D3" s="64"/>
      <c r="E3" s="64"/>
      <c r="F3" s="64"/>
      <c r="G3" s="65" t="s">
        <v>2</v>
      </c>
      <c r="H3" s="65"/>
    </row>
    <row r="4" ht="21" customHeight="1" spans="1:8">
      <c r="A4" s="66" t="s">
        <v>184</v>
      </c>
      <c r="B4" s="67" t="s">
        <v>185</v>
      </c>
      <c r="C4" s="68" t="s">
        <v>186</v>
      </c>
      <c r="D4" s="68"/>
      <c r="E4" s="69" t="s">
        <v>187</v>
      </c>
      <c r="F4" s="10" t="s">
        <v>188</v>
      </c>
      <c r="G4" s="69" t="s">
        <v>189</v>
      </c>
      <c r="H4" s="69" t="s">
        <v>190</v>
      </c>
    </row>
    <row r="5" ht="21" customHeight="1" spans="1:8">
      <c r="A5" s="66"/>
      <c r="B5" s="67"/>
      <c r="C5" s="10" t="s">
        <v>191</v>
      </c>
      <c r="D5" s="10" t="s">
        <v>192</v>
      </c>
      <c r="E5" s="69"/>
      <c r="F5" s="10"/>
      <c r="G5" s="69"/>
      <c r="H5" s="69"/>
    </row>
    <row r="6" ht="27.75" customHeight="1" spans="1:8">
      <c r="A6" s="70" t="s">
        <v>99</v>
      </c>
      <c r="B6" s="71"/>
      <c r="C6" s="71"/>
      <c r="D6" s="71"/>
      <c r="E6" s="72"/>
      <c r="F6" s="73"/>
      <c r="G6" s="73" t="s">
        <v>193</v>
      </c>
      <c r="H6" s="73" t="s">
        <v>193</v>
      </c>
    </row>
    <row r="7" ht="27.75" customHeight="1" spans="1:8">
      <c r="A7" s="74"/>
      <c r="B7" s="71"/>
      <c r="C7" s="71"/>
      <c r="D7" s="71"/>
      <c r="E7" s="72"/>
      <c r="F7" s="73"/>
      <c r="G7" s="73"/>
      <c r="H7" s="73"/>
    </row>
    <row r="8" ht="27.75" customHeight="1" spans="1:8">
      <c r="A8" s="74"/>
      <c r="B8" s="71"/>
      <c r="C8" s="71"/>
      <c r="D8" s="71"/>
      <c r="E8" s="72"/>
      <c r="F8" s="73"/>
      <c r="G8" s="73"/>
      <c r="H8" s="73"/>
    </row>
    <row r="9" ht="27.75" customHeight="1" spans="1:8">
      <c r="A9" s="74"/>
      <c r="B9" s="71"/>
      <c r="C9" s="71"/>
      <c r="D9" s="71"/>
      <c r="E9" s="72"/>
      <c r="F9" s="73"/>
      <c r="G9" s="73"/>
      <c r="H9" s="73"/>
    </row>
    <row r="10" ht="27.75" customHeight="1" spans="1:8">
      <c r="A10" s="74"/>
      <c r="B10" s="71"/>
      <c r="C10" s="71"/>
      <c r="D10" s="71"/>
      <c r="E10" s="72"/>
      <c r="F10" s="73"/>
      <c r="G10" s="73"/>
      <c r="H10" s="73"/>
    </row>
    <row r="11" ht="27.75" customHeight="1" spans="1:8">
      <c r="A11" s="74"/>
      <c r="B11" s="71"/>
      <c r="C11" s="71"/>
      <c r="D11" s="71"/>
      <c r="E11" s="72"/>
      <c r="F11" s="73"/>
      <c r="G11" s="73"/>
      <c r="H11" s="73"/>
    </row>
    <row r="12" ht="27.75" customHeight="1" spans="1:8">
      <c r="A12" s="74"/>
      <c r="B12" s="71"/>
      <c r="C12" s="71"/>
      <c r="D12" s="71"/>
      <c r="E12" s="72"/>
      <c r="F12" s="73"/>
      <c r="G12" s="73"/>
      <c r="H12" s="73"/>
    </row>
    <row r="13" ht="27.75" customHeight="1" spans="1:8">
      <c r="A13" s="74"/>
      <c r="B13" s="71"/>
      <c r="C13" s="71"/>
      <c r="D13" s="71"/>
      <c r="E13" s="72"/>
      <c r="F13" s="73"/>
      <c r="G13" s="73"/>
      <c r="H13" s="73"/>
    </row>
    <row r="14" ht="27.75" customHeight="1" spans="1:8">
      <c r="A14" s="74"/>
      <c r="B14" s="71"/>
      <c r="C14" s="71"/>
      <c r="D14" s="71"/>
      <c r="E14" s="72"/>
      <c r="F14" s="73"/>
      <c r="G14" s="73"/>
      <c r="H14" s="73"/>
    </row>
    <row r="15" ht="27.75" customHeight="1" spans="1:8">
      <c r="A15" s="74"/>
      <c r="B15" s="71"/>
      <c r="C15" s="71"/>
      <c r="D15" s="71"/>
      <c r="E15" s="72"/>
      <c r="F15" s="73"/>
      <c r="G15" s="73"/>
      <c r="H15" s="73"/>
    </row>
    <row r="16" ht="27.75" customHeight="1" spans="1:8">
      <c r="A16" s="74"/>
      <c r="B16" s="71"/>
      <c r="C16" s="71"/>
      <c r="D16" s="71"/>
      <c r="E16" s="72"/>
      <c r="F16" s="73"/>
      <c r="G16" s="73"/>
      <c r="H16" s="73"/>
    </row>
    <row r="17" ht="27.75" customHeight="1" spans="1:8">
      <c r="A17" s="74"/>
      <c r="B17" s="71"/>
      <c r="C17" s="71"/>
      <c r="D17" s="71"/>
      <c r="E17" s="72"/>
      <c r="F17" s="73"/>
      <c r="G17" s="73"/>
      <c r="H17" s="73"/>
    </row>
    <row r="18" ht="27.75" customHeight="1" spans="1:8">
      <c r="A18" s="74"/>
      <c r="B18" s="71"/>
      <c r="C18" s="71"/>
      <c r="D18" s="71"/>
      <c r="E18" s="72"/>
      <c r="F18" s="73"/>
      <c r="G18" s="73"/>
      <c r="H18" s="7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₯㎕。Smile°</cp:lastModifiedBy>
  <dcterms:created xsi:type="dcterms:W3CDTF">1996-12-17T01:32:00Z</dcterms:created>
  <cp:lastPrinted>2019-03-08T08:00:00Z</cp:lastPrinted>
  <dcterms:modified xsi:type="dcterms:W3CDTF">2020-06-01T02:08:11Z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