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tabRatio="883" firstSheet="6" activeTab="9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<sst xmlns="http://schemas.openxmlformats.org/spreadsheetml/2006/main" count="509" uniqueCount="255">
  <si>
    <t>表1</t>
  </si>
  <si>
    <t>孝义市振兴街道办事处2021年部门收支总表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</si>
  <si>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</si>
  <si>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</si>
  <si>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</si>
  <si>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</si>
  <si>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</si>
  <si>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</si>
  <si>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</si>
  <si>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</si>
  <si>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</si>
  <si>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</si>
  <si>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</si>
  <si>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</si>
  <si>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0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</si>
  <si>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</si>
  <si>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</si>
  <si>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</si>
  <si>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</si>
  <si>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</si>
  <si>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</si>
  <si>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</si>
  <si>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</si>
  <si>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</si>
  <si>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</si>
  <si>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</si>
  <si>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</si>
  <si>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</si>
  <si>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</si>
  <si>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</si>
  <si>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</si>
  <si>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</si>
  <si>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</si>
  <si>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</si>
  <si>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</si>
  <si>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</si>
  <si>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</si>
  <si>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</si>
  <si>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</si>
  <si>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</si>
  <si>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孝义市振兴街道办事处2021年部门收入总表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</si>
  <si>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</si>
  <si>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</si>
  <si>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</si>
  <si>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</si>
  <si>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</si>
  <si>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</si>
  <si>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</si>
  <si>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　　　201</t>
  </si>
  <si>
    <t>　　　一般公共服务支出</t>
  </si>
  <si>
    <t>　　　　20103</t>
  </si>
  <si>
    <t>　　　　政府办公厅（室）及相关机构事务</t>
  </si>
  <si>
    <t>　　　　　2010301</t>
  </si>
  <si>
    <t>　　　　　行政运行</t>
  </si>
  <si>
    <t>　　　　　2010350</t>
  </si>
  <si>
    <t>　　　　　事业运行</t>
  </si>
  <si>
    <t>　　　208</t>
  </si>
  <si>
    <t>　　　社会保障和就业支出</t>
  </si>
  <si>
    <t>　　　　20805</t>
  </si>
  <si>
    <t>　　　　行政事业单位养老支出</t>
  </si>
  <si>
    <t>　　　　　2080505</t>
  </si>
  <si>
    <t>　　　　　机关事业单位基本养老保险缴费支出</t>
  </si>
  <si>
    <t>　　　　20811</t>
  </si>
  <si>
    <t>　　　　残疾人事业</t>
  </si>
  <si>
    <t>　　　　　2081107</t>
  </si>
  <si>
    <t>　　　　　残疾人生活和护理补贴</t>
  </si>
  <si>
    <t>　　　210</t>
  </si>
  <si>
    <t>　　　卫生健康支出</t>
  </si>
  <si>
    <t>　　　　21007</t>
  </si>
  <si>
    <t>　　　　计划生育事务</t>
  </si>
  <si>
    <t>　　　　　2100799</t>
  </si>
  <si>
    <t>　　　　　其他计划生育事务支出</t>
  </si>
  <si>
    <t>　　　　21011</t>
  </si>
  <si>
    <t>　　　　行政事业单位医疗</t>
  </si>
  <si>
    <t>　　　　　2101101</t>
  </si>
  <si>
    <t>　　　　　行政单位医疗</t>
  </si>
  <si>
    <t>　　　　　2101102</t>
  </si>
  <si>
    <t>　　　　　事业单位医疗</t>
  </si>
  <si>
    <t>　　　　　2101103</t>
  </si>
  <si>
    <t>　　　　　公务员医疗补助</t>
  </si>
  <si>
    <t>　　　212</t>
  </si>
  <si>
    <t>　　　城乡社区支出</t>
  </si>
  <si>
    <t>　　　　21203</t>
  </si>
  <si>
    <t>　　　　城乡社区公共设施</t>
  </si>
  <si>
    <t>　　　　　2120399</t>
  </si>
  <si>
    <t>　　　　　其他城乡社区公共设施支出</t>
  </si>
  <si>
    <t>　　　　21208</t>
  </si>
  <si>
    <t>　　　　国有土地使用权出让收入安排的支出</t>
  </si>
  <si>
    <t>　　　　　2120803</t>
  </si>
  <si>
    <t>　　　　　城市建设支出</t>
  </si>
  <si>
    <t>　　　213</t>
  </si>
  <si>
    <t>　　　农林水支出</t>
  </si>
  <si>
    <t>　　　　21307</t>
  </si>
  <si>
    <t>　　　　农村综合改革</t>
  </si>
  <si>
    <t>　　　　　2130705</t>
  </si>
  <si>
    <t>　　　　　对村民委员会和村党支部的补助</t>
  </si>
  <si>
    <t>　　　221</t>
  </si>
  <si>
    <t>　　　住房保障支出</t>
  </si>
  <si>
    <t>　　　　22102</t>
  </si>
  <si>
    <t>　　　　住房改革支出</t>
  </si>
  <si>
    <t>　　　　　2210201</t>
  </si>
  <si>
    <t>　　　　　住房公积金</t>
  </si>
  <si>
    <t>合      计</t>
  </si>
  <si>
    <t>表3</t>
  </si>
  <si>
    <t>孝义市振兴街道办事处2021年部门支出总表</t>
  </si>
  <si>
    <t>基本支出</t>
  </si>
  <si>
    <t>项目支出</t>
  </si>
  <si>
    <t>表4</t>
  </si>
  <si>
    <t>孝义市振兴街道办事处2021年财政拨款收支总表</t>
  </si>
  <si>
    <t>小计</t>
  </si>
  <si>
    <t>政府性基金预算</t>
  </si>
  <si>
    <t>十五、资源勘探信息等支出</t>
  </si>
  <si>
    <t>表5</t>
  </si>
  <si>
    <t>孝义市振兴街道办事处2021年一般公共预算支出表</t>
  </si>
  <si>
    <t>2020年预算数</t>
  </si>
  <si>
    <t>2021年预算数</t>
  </si>
  <si>
    <t>2021年预算数比2020年预算数增减%</t>
  </si>
  <si>
    <t>合计</t>
  </si>
  <si>
    <t xml:space="preserve">          2080501</t>
  </si>
  <si>
    <t xml:space="preserve">          行政单位离退休</t>
  </si>
  <si>
    <t>合     计</t>
  </si>
  <si>
    <t>表6</t>
  </si>
  <si>
    <t>孝义市振兴街道办事处
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</si>
  <si>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</si>
  <si>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</si>
  <si>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</si>
  <si>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</si>
  <si>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</si>
  <si>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</si>
  <si>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</si>
  <si>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</si>
  <si>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</si>
  <si>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</si>
  <si>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</si>
  <si>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</si>
  <si>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</si>
  <si>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</si>
  <si>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</si>
  <si>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</si>
  <si>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</si>
  <si>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</si>
  <si>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</si>
  <si>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</si>
  <si>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</si>
  <si>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</si>
  <si>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</si>
  <si>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</si>
  <si>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</si>
  <si>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</si>
  <si>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</si>
  <si>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</si>
  <si>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</si>
  <si>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</si>
  <si>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</si>
  <si>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</si>
  <si>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</si>
  <si>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</si>
  <si>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</si>
  <si>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</si>
  <si>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</si>
  <si>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</si>
  <si>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</si>
  <si>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</si>
  <si>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</si>
  <si>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</si>
  <si>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</si>
  <si>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</si>
  <si>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</si>
  <si>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</si>
  <si>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</si>
  <si>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</si>
  <si>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</si>
  <si>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</si>
  <si>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</si>
  <si>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</si>
  <si>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</si>
  <si>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</si>
  <si>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</si>
  <si>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孝义市振兴街道办事处2021年一般公共预算“三公”经费支出情况统计表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</si>
  <si>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</si>
  <si>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</si>
  <si>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</si>
  <si>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</si>
  <si>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</si>
  <si>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</si>
  <si>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</si>
  <si>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</si>
  <si>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孝义市振兴街道办事处2021年政府性基金预算支出表</t>
  </si>
  <si>
    <t>2021年预算比2020年预算数增减</t>
  </si>
  <si>
    <t>表9</t>
  </si>
  <si>
    <t>孝义市振兴街道办事处2021年一般公共预算重点项目绩效目标表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</si>
  <si>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</si>
  <si>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</si>
  <si>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</si>
  <si>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</si>
  <si>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</si>
  <si>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</si>
  <si>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</si>
  <si>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</si>
  <si>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</si>
  <si>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>城排渠清污工程</t>
  </si>
  <si>
    <t>城市建设支出</t>
  </si>
  <si>
    <t>2120803</t>
  </si>
  <si>
    <t>保障工程顺利进行</t>
  </si>
  <si>
    <t>爱国卫生运动季活动成效奖补</t>
  </si>
  <si>
    <t>其他城乡社区公共设施支出</t>
  </si>
  <si>
    <t>2120399</t>
  </si>
  <si>
    <t>孝义市城排渠盐锅头村拦水闸工程</t>
  </si>
  <si>
    <t>农村人居环境整治工作奖补</t>
  </si>
  <si>
    <t>计生转移支付</t>
  </si>
  <si>
    <t>其他计划生育事务支出</t>
  </si>
  <si>
    <t>2100799</t>
  </si>
  <si>
    <t>道路转移支付</t>
  </si>
  <si>
    <t>村级转移支付</t>
  </si>
  <si>
    <t>对村民委员会和村党支部的补助</t>
  </si>
  <si>
    <t>2130705</t>
  </si>
  <si>
    <t>税收奖补</t>
  </si>
  <si>
    <t>行政运行</t>
  </si>
  <si>
    <t>2010301</t>
  </si>
  <si>
    <t>村主干工资</t>
  </si>
  <si>
    <t>办公经费</t>
  </si>
  <si>
    <t>文化辅导员工作经费</t>
  </si>
  <si>
    <t>农村两委主干2020年四季度报酬</t>
  </si>
  <si>
    <t>2020年农村退职主干</t>
  </si>
  <si>
    <t>孝义市委政法委津贴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</si>
  <si>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</si>
  <si>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孝义市振兴街道办事处2021年政府采购预算表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</si>
  <si>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</si>
  <si>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</si>
  <si>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</si>
  <si>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</si>
  <si>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</si>
  <si>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</si>
  <si>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</si>
  <si>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</si>
  <si>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</si>
  <si>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</si>
  <si>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</si>
  <si>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</si>
  <si>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</si>
  <si>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</si>
  <si>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</si>
  <si>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电脑</t>
  </si>
  <si>
    <t>台</t>
  </si>
  <si>
    <t>复印机</t>
  </si>
  <si>
    <t>桌子</t>
  </si>
  <si>
    <t>支</t>
  </si>
  <si>
    <t>椅子</t>
  </si>
  <si>
    <t>文件柜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</si>
  <si>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</si>
  <si>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孝义市×××（单位全称）2021年政府购买服务支出预算表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</si>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</sst>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.0;* \-#,##0.0;* &quot;&quot;??;@"/>
    <numFmt numFmtId="177" formatCode="0.00_ "/>
    <numFmt numFmtId="178" formatCode="0_ "/>
  </numFmts>
  <fonts count="33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1"/>
      <color rgb="FF000000"/>
      <name val="宋体"/>
      <charset val="0"/>
    </font>
    <font>
      <sz val="12"/>
      <color indexed="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5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7" fillId="10" borderId="17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8" borderId="20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5" borderId="18" applyNumberFormat="0" applyAlignment="0" applyProtection="0">
      <alignment vertical="center"/>
    </xf>
    <xf numFmtId="0" fontId="14" fillId="5" borderId="17" applyNumberFormat="0" applyAlignment="0" applyProtection="0">
      <alignment vertical="center"/>
    </xf>
    <xf numFmtId="0" fontId="28" fillId="12" borderId="23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0" borderId="0" applyProtection="0"/>
  </cellStyleXfs>
  <cellXfs count="175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49" fontId="0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177" fontId="0" fillId="3" borderId="2" xfId="0" applyNumberFormat="1" applyFont="1" applyFill="1" applyBorder="1" applyAlignment="1" applyProtection="1">
      <alignment horizontal="lef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lef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177" fontId="0" fillId="3" borderId="1" xfId="0" applyNumberFormat="1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vertical="center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77" fontId="0" fillId="3" borderId="6" xfId="0" applyNumberFormat="1" applyFont="1" applyFill="1" applyBorder="1" applyAlignment="1" applyProtection="1">
      <alignment horizontal="left" vertical="center" wrapText="1"/>
    </xf>
    <xf numFmtId="177" fontId="0" fillId="0" borderId="6" xfId="0" applyNumberFormat="1" applyFont="1" applyFill="1" applyBorder="1" applyAlignment="1" applyProtection="1">
      <alignment horizontal="left" vertical="center" wrapText="1"/>
    </xf>
    <xf numFmtId="0" fontId="0" fillId="0" borderId="1" xfId="0" applyBorder="1" applyProtection="1"/>
    <xf numFmtId="0" fontId="0" fillId="0" borderId="2" xfId="0" applyBorder="1" applyProtection="1"/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vertical="center"/>
    </xf>
    <xf numFmtId="0" fontId="8" fillId="0" borderId="9" xfId="0" applyFont="1" applyFill="1" applyBorder="1" applyAlignment="1" applyProtection="1">
      <alignment vertical="center" wrapText="1"/>
    </xf>
    <xf numFmtId="177" fontId="8" fillId="0" borderId="9" xfId="0" applyNumberFormat="1" applyFont="1" applyFill="1" applyBorder="1" applyAlignment="1" applyProtection="1">
      <alignment horizontal="right" vertical="center"/>
    </xf>
    <xf numFmtId="178" fontId="0" fillId="0" borderId="2" xfId="0" applyNumberFormat="1" applyFont="1" applyBorder="1" applyAlignment="1" applyProtection="1">
      <alignment vertical="center"/>
      <protection locked="0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9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vertical="center"/>
    </xf>
    <xf numFmtId="0" fontId="8" fillId="0" borderId="13" xfId="0" applyFont="1" applyBorder="1" applyAlignment="1" applyProtection="1">
      <alignment horizontal="left" vertical="center" wrapText="1"/>
    </xf>
    <xf numFmtId="177" fontId="0" fillId="0" borderId="0" xfId="0" applyNumberFormat="1" applyProtection="1"/>
    <xf numFmtId="0" fontId="0" fillId="0" borderId="0" xfId="0" applyFont="1" applyBorder="1" applyProtection="1"/>
    <xf numFmtId="177" fontId="0" fillId="0" borderId="0" xfId="0" applyNumberForma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177" fontId="6" fillId="0" borderId="0" xfId="0" applyNumberFormat="1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177" fontId="0" fillId="0" borderId="2" xfId="0" applyNumberFormat="1" applyFont="1" applyBorder="1" applyAlignment="1" applyProtection="1">
      <alignment horizontal="center"/>
    </xf>
    <xf numFmtId="0" fontId="0" fillId="0" borderId="2" xfId="0" applyFont="1" applyBorder="1" applyProtection="1"/>
    <xf numFmtId="177" fontId="10" fillId="0" borderId="2" xfId="0" applyNumberFormat="1" applyFont="1" applyBorder="1" applyProtection="1"/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177" fontId="3" fillId="0" borderId="0" xfId="0" applyNumberFormat="1" applyFont="1" applyProtection="1"/>
    <xf numFmtId="0" fontId="0" fillId="0" borderId="8" xfId="0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right" vertical="center"/>
    </xf>
    <xf numFmtId="177" fontId="0" fillId="0" borderId="1" xfId="0" applyNumberFormat="1" applyFont="1" applyBorder="1" applyAlignment="1" applyProtection="1">
      <alignment horizontal="right" vertical="center"/>
    </xf>
    <xf numFmtId="177" fontId="8" fillId="0" borderId="14" xfId="0" applyNumberFormat="1" applyFont="1" applyFill="1" applyBorder="1" applyAlignment="1" applyProtection="1">
      <alignment horizontal="right" vertical="center"/>
    </xf>
    <xf numFmtId="177" fontId="8" fillId="0" borderId="2" xfId="0" applyNumberFormat="1" applyFont="1" applyFill="1" applyBorder="1" applyAlignment="1" applyProtection="1">
      <alignment horizontal="right" vertical="center"/>
    </xf>
    <xf numFmtId="49" fontId="8" fillId="0" borderId="9" xfId="0" applyNumberFormat="1" applyFont="1" applyFill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177" fontId="0" fillId="0" borderId="6" xfId="0" applyNumberFormat="1" applyFont="1" applyBorder="1" applyAlignment="1" applyProtection="1">
      <alignment horizontal="right" vertical="center"/>
    </xf>
    <xf numFmtId="177" fontId="8" fillId="0" borderId="15" xfId="0" applyNumberFormat="1" applyFont="1" applyFill="1" applyBorder="1" applyAlignment="1" applyProtection="1">
      <alignment horizontal="right" vertical="center"/>
    </xf>
    <xf numFmtId="0" fontId="8" fillId="0" borderId="14" xfId="0" applyFont="1" applyFill="1" applyBorder="1" applyAlignment="1" applyProtection="1">
      <alignment vertical="center" wrapText="1"/>
    </xf>
    <xf numFmtId="177" fontId="0" fillId="0" borderId="2" xfId="0" applyNumberFormat="1" applyFont="1" applyBorder="1" applyAlignment="1" applyProtection="1">
      <alignment horizontal="right" vertical="center"/>
      <protection locked="0"/>
    </xf>
    <xf numFmtId="0" fontId="8" fillId="0" borderId="16" xfId="0" applyFont="1" applyFill="1" applyBorder="1" applyAlignment="1" applyProtection="1">
      <alignment vertical="center"/>
    </xf>
    <xf numFmtId="0" fontId="8" fillId="0" borderId="2" xfId="0" applyFont="1" applyFill="1" applyBorder="1" applyAlignment="1" applyProtection="1">
      <alignment vertical="center" wrapText="1"/>
    </xf>
    <xf numFmtId="0" fontId="8" fillId="0" borderId="15" xfId="0" applyFont="1" applyFill="1" applyBorder="1" applyAlignment="1" applyProtection="1">
      <alignment vertical="center" wrapText="1"/>
    </xf>
    <xf numFmtId="0" fontId="8" fillId="0" borderId="16" xfId="0" applyFont="1" applyFill="1" applyBorder="1" applyAlignment="1" applyProtection="1">
      <alignment vertical="center" wrapText="1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vertical="center"/>
    </xf>
    <xf numFmtId="177" fontId="0" fillId="0" borderId="0" xfId="0" applyNumberFormat="1" applyFont="1" applyAlignment="1" applyProtection="1">
      <alignment horizontal="center"/>
    </xf>
    <xf numFmtId="177" fontId="6" fillId="0" borderId="0" xfId="0" applyNumberFormat="1" applyFont="1" applyAlignment="1" applyProtection="1">
      <alignment horizontal="center"/>
    </xf>
    <xf numFmtId="177" fontId="0" fillId="0" borderId="8" xfId="0" applyNumberFormat="1" applyFont="1" applyBorder="1" applyAlignment="1" applyProtection="1">
      <alignment vertical="center"/>
    </xf>
    <xf numFmtId="177" fontId="0" fillId="0" borderId="8" xfId="0" applyNumberFormat="1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horizontal="center" vertical="center"/>
    </xf>
    <xf numFmtId="17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177" fontId="11" fillId="0" borderId="0" xfId="0" applyNumberFormat="1" applyFont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177" fontId="6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177" fontId="2" fillId="0" borderId="0" xfId="0" applyNumberFormat="1" applyFont="1" applyAlignment="1" applyProtection="1">
      <alignment vertical="center"/>
    </xf>
    <xf numFmtId="177" fontId="0" fillId="0" borderId="0" xfId="0" applyNumberFormat="1" applyFont="1" applyAlignment="1" applyProtection="1">
      <alignment horizontal="right" vertical="center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177" fontId="5" fillId="0" borderId="0" xfId="0" applyNumberFormat="1" applyFont="1" applyAlignment="1" applyProtection="1">
      <alignment horizontal="left"/>
    </xf>
    <xf numFmtId="177" fontId="0" fillId="0" borderId="0" xfId="0" applyNumberFormat="1" applyFont="1" applyBorder="1" applyAlignment="1" applyProtection="1">
      <alignment vertical="center"/>
    </xf>
    <xf numFmtId="177" fontId="0" fillId="0" borderId="0" xfId="0" applyNumberFormat="1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177" fontId="0" fillId="0" borderId="1" xfId="0" applyNumberFormat="1" applyFont="1" applyBorder="1" applyAlignment="1" applyProtection="1">
      <alignment horizontal="center" vertical="center"/>
    </xf>
    <xf numFmtId="177" fontId="0" fillId="0" borderId="6" xfId="0" applyNumberFormat="1" applyFont="1" applyBorder="1" applyAlignment="1" applyProtection="1">
      <alignment horizontal="center" vertical="center"/>
    </xf>
    <xf numFmtId="177" fontId="0" fillId="0" borderId="1" xfId="0" applyNumberFormat="1" applyFont="1" applyBorder="1" applyAlignment="1" applyProtection="1">
      <alignment horizontal="center" vertical="center" wrapText="1"/>
    </xf>
    <xf numFmtId="177" fontId="0" fillId="0" borderId="2" xfId="0" applyNumberFormat="1" applyFont="1" applyBorder="1" applyAlignment="1" applyProtection="1">
      <alignment horizontal="center" vertical="center" wrapText="1"/>
    </xf>
    <xf numFmtId="177" fontId="0" fillId="0" borderId="6" xfId="0" applyNumberFormat="1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177" fontId="0" fillId="0" borderId="7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2" xfId="0" applyNumberFormat="1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center" vertical="center"/>
    </xf>
    <xf numFmtId="0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4" xfId="0" applyNumberFormat="1" applyFont="1" applyBorder="1" applyAlignment="1" applyProtection="1">
      <alignment horizontal="center" vertical="center"/>
    </xf>
    <xf numFmtId="49" fontId="0" fillId="0" borderId="4" xfId="0" applyNumberFormat="1" applyFont="1" applyBorder="1" applyAlignment="1" applyProtection="1">
      <alignment horizontal="center" vertical="center"/>
    </xf>
    <xf numFmtId="0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  <xf numFmtId="177" fontId="0" fillId="0" borderId="2" xfId="0" applyNumberFormat="1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9" workbookViewId="0">
      <selection activeCell="C8" sqref="C8"/>
    </sheetView>
  </sheetViews>
  <sheetFormatPr defaultColWidth="6.875" defaultRowHeight="11.25" outlineLevelCol="7"/>
  <cols>
    <col min="1" max="1" width="33" style="74" customWidth="1"/>
    <col min="2" max="3" width="9.25" style="74" customWidth="1"/>
    <col min="4" max="4" width="9.25" style="117" customWidth="1"/>
    <col min="5" max="5" width="34.125" style="74" customWidth="1"/>
    <col min="6" max="7" width="10.25" style="74" customWidth="1"/>
    <col min="8" max="8" width="10.25" style="117" customWidth="1"/>
    <col min="9" max="16384" width="6.875" style="74"/>
  </cols>
  <sheetData>
    <row r="1" ht="16.5" customHeight="1" spans="1:8">
      <c r="A1" s="76" t="s">
        <v>0</v>
      </c>
      <c r="B1" s="76"/>
      <c r="C1" s="76"/>
      <c r="D1" s="142"/>
      <c r="E1" s="143"/>
      <c r="F1" s="143"/>
      <c r="G1" s="143"/>
      <c r="H1" s="144"/>
    </row>
    <row r="2" ht="18.75" customHeight="1" spans="1:8">
      <c r="A2" s="145"/>
      <c r="B2" s="145"/>
      <c r="C2" s="145"/>
      <c r="D2" s="142"/>
      <c r="E2" s="143"/>
      <c r="F2" s="143"/>
      <c r="G2" s="143"/>
      <c r="H2" s="144"/>
    </row>
    <row r="3" ht="21" customHeight="1" spans="1:8">
      <c r="A3" s="93" t="s">
        <v>1</v>
      </c>
      <c r="B3" s="93"/>
      <c r="C3" s="93"/>
      <c r="D3" s="146"/>
      <c r="E3" s="93"/>
      <c r="F3" s="93"/>
      <c r="G3" s="93"/>
      <c r="H3" s="146"/>
    </row>
    <row r="4" ht="14.25" customHeight="1" spans="1:8">
      <c r="A4" s="147"/>
      <c r="B4" s="147"/>
      <c r="C4" s="147"/>
      <c r="D4" s="148"/>
      <c r="E4" s="147"/>
      <c r="F4" s="147"/>
      <c r="G4" s="147"/>
      <c r="H4" s="149" t="s">
        <v>2</v>
      </c>
    </row>
    <row r="5" ht="24" customHeight="1" spans="1:8">
      <c r="A5" s="175" t="s">
        <v>3</v>
      </c>
      <c r="B5" s="77"/>
      <c r="C5" s="77"/>
      <c r="D5" s="141"/>
      <c r="E5" s="175" t="s">
        <v>4</v>
      </c>
      <c r="F5" s="77"/>
      <c r="G5" s="77"/>
      <c r="H5" s="141"/>
    </row>
    <row r="6" ht="24" customHeight="1" spans="1:8">
      <c r="A6" s="176" t="s">
        <v>5</v>
      </c>
      <c r="B6" s="154" t="s">
        <v>6</v>
      </c>
      <c r="C6" s="162"/>
      <c r="D6" s="163"/>
      <c r="E6" s="164" t="s">
        <v>7</v>
      </c>
      <c r="F6" s="154" t="s">
        <v>6</v>
      </c>
      <c r="G6" s="162"/>
      <c r="H6" s="163"/>
    </row>
    <row r="7" ht="48.75" customHeight="1" spans="1:8">
      <c r="A7" s="165"/>
      <c r="B7" s="166" t="s">
        <v>8</v>
      </c>
      <c r="C7" s="166" t="s">
        <v>9</v>
      </c>
      <c r="D7" s="159" t="s">
        <v>10</v>
      </c>
      <c r="E7" s="167"/>
      <c r="F7" s="166" t="s">
        <v>8</v>
      </c>
      <c r="G7" s="166" t="s">
        <v>9</v>
      </c>
      <c r="H7" s="159" t="s">
        <v>10</v>
      </c>
    </row>
    <row r="8" ht="24" customHeight="1" spans="1:8">
      <c r="A8" s="84" t="s">
        <v>11</v>
      </c>
      <c r="B8" s="168">
        <v>929.58</v>
      </c>
      <c r="C8" s="169">
        <v>986.21</v>
      </c>
      <c r="D8" s="141">
        <f>(C8-B8)/B8*100</f>
        <v>6.09199853697369</v>
      </c>
      <c r="E8" s="81" t="s">
        <v>12</v>
      </c>
      <c r="F8" s="170">
        <v>590.22</v>
      </c>
      <c r="G8" s="150">
        <v>585.35</v>
      </c>
      <c r="H8" s="141">
        <f>(G8-F8)/F8*100</f>
        <v>-0.825116058418895</v>
      </c>
    </row>
    <row r="9" ht="24" customHeight="1" spans="1:8">
      <c r="A9" s="84" t="s">
        <v>13</v>
      </c>
      <c r="B9" s="169" t="s">
        <v>14</v>
      </c>
      <c r="C9" s="168">
        <v>194.5</v>
      </c>
      <c r="D9" s="141"/>
      <c r="E9" s="81" t="s">
        <v>15</v>
      </c>
      <c r="F9" s="150"/>
      <c r="G9" s="150"/>
      <c r="H9" s="141"/>
    </row>
    <row r="10" ht="24" customHeight="1" spans="1:8">
      <c r="A10" s="84" t="s">
        <v>16</v>
      </c>
      <c r="B10" s="169"/>
      <c r="C10" s="169"/>
      <c r="D10" s="141"/>
      <c r="E10" s="81" t="s">
        <v>17</v>
      </c>
      <c r="F10" s="150"/>
      <c r="G10" s="150"/>
      <c r="H10" s="141"/>
    </row>
    <row r="11" ht="24" customHeight="1" spans="1:8">
      <c r="A11" s="84" t="s">
        <v>18</v>
      </c>
      <c r="B11" s="169"/>
      <c r="C11" s="169"/>
      <c r="D11" s="141"/>
      <c r="E11" s="84" t="s">
        <v>19</v>
      </c>
      <c r="F11" s="169"/>
      <c r="G11" s="169"/>
      <c r="H11" s="141"/>
    </row>
    <row r="12" ht="24" customHeight="1" spans="1:8">
      <c r="A12" s="84"/>
      <c r="B12" s="169"/>
      <c r="C12" s="169"/>
      <c r="D12" s="141"/>
      <c r="E12" s="81" t="s">
        <v>20</v>
      </c>
      <c r="F12" s="150"/>
      <c r="G12" s="150"/>
      <c r="H12" s="141"/>
    </row>
    <row r="13" ht="24" customHeight="1" spans="1:8">
      <c r="A13" s="84"/>
      <c r="B13" s="169"/>
      <c r="C13" s="169"/>
      <c r="D13" s="141"/>
      <c r="E13" s="81" t="s">
        <v>21</v>
      </c>
      <c r="F13" s="150"/>
      <c r="G13" s="150"/>
      <c r="H13" s="141"/>
    </row>
    <row r="14" ht="24" customHeight="1" spans="1:8">
      <c r="A14" s="84"/>
      <c r="B14" s="169"/>
      <c r="C14" s="169"/>
      <c r="D14" s="141"/>
      <c r="E14" s="84" t="s">
        <v>22</v>
      </c>
      <c r="F14" s="169"/>
      <c r="G14" s="169"/>
      <c r="H14" s="141"/>
    </row>
    <row r="15" ht="24" customHeight="1" spans="1:8">
      <c r="A15" s="84"/>
      <c r="B15" s="169"/>
      <c r="C15" s="169"/>
      <c r="D15" s="141"/>
      <c r="E15" s="84" t="s">
        <v>23</v>
      </c>
      <c r="F15" s="171">
        <v>88.3</v>
      </c>
      <c r="G15" s="172">
        <v>68.46</v>
      </c>
      <c r="H15" s="141">
        <f>(G15-F15)/F15*100</f>
        <v>-22.4688561721404</v>
      </c>
    </row>
    <row r="16" ht="24" customHeight="1" spans="1:8">
      <c r="A16" s="84"/>
      <c r="B16" s="169"/>
      <c r="C16" s="169"/>
      <c r="D16" s="141"/>
      <c r="E16" s="81" t="s">
        <v>24</v>
      </c>
      <c r="F16" s="173">
        <v>52.91</v>
      </c>
      <c r="G16" s="85">
        <v>38.43</v>
      </c>
      <c r="H16" s="141">
        <f>(G16-F16)/F16*100</f>
        <v>-27.3672273672274</v>
      </c>
    </row>
    <row r="17" ht="24" customHeight="1" spans="1:8">
      <c r="A17" s="84"/>
      <c r="B17" s="169"/>
      <c r="C17" s="169"/>
      <c r="D17" s="141"/>
      <c r="E17" s="81" t="s">
        <v>25</v>
      </c>
      <c r="F17" s="85"/>
      <c r="G17" s="85"/>
      <c r="H17" s="141"/>
    </row>
    <row r="18" ht="24" customHeight="1" spans="1:8">
      <c r="A18" s="84"/>
      <c r="B18" s="169"/>
      <c r="C18" s="169"/>
      <c r="D18" s="141"/>
      <c r="E18" s="84" t="s">
        <v>26</v>
      </c>
      <c r="F18" s="171">
        <v>69.67</v>
      </c>
      <c r="G18" s="171">
        <v>292.47</v>
      </c>
      <c r="H18" s="141">
        <f>(G18-F18)/F18*100</f>
        <v>319.793311324817</v>
      </c>
    </row>
    <row r="19" ht="24" customHeight="1" spans="1:8">
      <c r="A19" s="84"/>
      <c r="B19" s="169"/>
      <c r="C19" s="169"/>
      <c r="D19" s="141"/>
      <c r="E19" s="84" t="s">
        <v>27</v>
      </c>
      <c r="F19" s="168">
        <v>79.39</v>
      </c>
      <c r="G19" s="168">
        <v>147.49</v>
      </c>
      <c r="H19" s="141">
        <f>(G19-F19)/F19*100</f>
        <v>85.7790653734727</v>
      </c>
    </row>
    <row r="20" ht="24" customHeight="1" spans="1:8">
      <c r="A20" s="84"/>
      <c r="B20" s="169"/>
      <c r="C20" s="169"/>
      <c r="D20" s="141"/>
      <c r="E20" s="84" t="s">
        <v>28</v>
      </c>
      <c r="F20" s="169"/>
      <c r="G20" s="169"/>
      <c r="H20" s="141"/>
    </row>
    <row r="21" ht="24" customHeight="1" spans="1:8">
      <c r="A21" s="84"/>
      <c r="B21" s="169"/>
      <c r="C21" s="169"/>
      <c r="D21" s="141"/>
      <c r="E21" s="84" t="s">
        <v>29</v>
      </c>
      <c r="F21" s="169"/>
      <c r="G21" s="169"/>
      <c r="H21" s="141"/>
    </row>
    <row r="22" ht="24" customHeight="1" spans="1:8">
      <c r="A22" s="84"/>
      <c r="B22" s="169"/>
      <c r="C22" s="169"/>
      <c r="D22" s="141"/>
      <c r="E22" s="84" t="s">
        <v>30</v>
      </c>
      <c r="F22" s="169"/>
      <c r="G22" s="169"/>
      <c r="H22" s="141"/>
    </row>
    <row r="23" ht="24" customHeight="1" spans="1:8">
      <c r="A23" s="84"/>
      <c r="B23" s="169"/>
      <c r="C23" s="169"/>
      <c r="D23" s="141"/>
      <c r="E23" s="84" t="s">
        <v>31</v>
      </c>
      <c r="F23" s="169"/>
      <c r="G23" s="169"/>
      <c r="H23" s="141"/>
    </row>
    <row r="24" ht="24" customHeight="1" spans="1:8">
      <c r="A24" s="84"/>
      <c r="B24" s="169"/>
      <c r="C24" s="169"/>
      <c r="D24" s="141"/>
      <c r="E24" s="84" t="s">
        <v>32</v>
      </c>
      <c r="F24" s="169"/>
      <c r="G24" s="169"/>
      <c r="H24" s="141"/>
    </row>
    <row r="25" ht="24" customHeight="1" spans="1:8">
      <c r="A25" s="84"/>
      <c r="B25" s="169"/>
      <c r="C25" s="169"/>
      <c r="D25" s="141"/>
      <c r="E25" s="84" t="s">
        <v>33</v>
      </c>
      <c r="F25" s="168">
        <v>49.09</v>
      </c>
      <c r="G25" s="168">
        <v>48.51</v>
      </c>
      <c r="H25" s="141">
        <f>(G25-F25)/F25*100</f>
        <v>-1.18150336117337</v>
      </c>
    </row>
    <row r="26" ht="24" customHeight="1" spans="1:8">
      <c r="A26" s="84"/>
      <c r="B26" s="169"/>
      <c r="C26" s="169"/>
      <c r="D26" s="141"/>
      <c r="E26" s="84" t="s">
        <v>34</v>
      </c>
      <c r="F26" s="169"/>
      <c r="G26" s="169"/>
      <c r="H26" s="141"/>
    </row>
    <row r="27" ht="24" customHeight="1" spans="1:8">
      <c r="A27" s="84"/>
      <c r="B27" s="169"/>
      <c r="C27" s="169"/>
      <c r="D27" s="141"/>
      <c r="E27" s="84" t="s">
        <v>35</v>
      </c>
      <c r="F27" s="169"/>
      <c r="G27" s="169"/>
      <c r="H27" s="141"/>
    </row>
    <row r="28" ht="24" customHeight="1" spans="1:8">
      <c r="A28" s="84"/>
      <c r="B28" s="169"/>
      <c r="C28" s="169"/>
      <c r="D28" s="141"/>
      <c r="E28" s="84" t="s">
        <v>36</v>
      </c>
      <c r="F28" s="174"/>
      <c r="G28" s="174"/>
      <c r="H28" s="141"/>
    </row>
    <row r="29" ht="24" customHeight="1" spans="1:8">
      <c r="A29" s="77" t="s">
        <v>37</v>
      </c>
      <c r="B29" s="169">
        <f>SUM(B8:B28)</f>
        <v>929.58</v>
      </c>
      <c r="C29" s="169">
        <f>SUM(C8:C28)</f>
        <v>1180.71</v>
      </c>
      <c r="D29" s="141">
        <f>(C29-B29)/B29*100</f>
        <v>27.0154263215646</v>
      </c>
      <c r="E29" s="77" t="s">
        <v>38</v>
      </c>
      <c r="F29" s="169">
        <f>SUM(F8:F28)</f>
        <v>929.58</v>
      </c>
      <c r="G29" s="169">
        <f>SUM(G8:G28)</f>
        <v>1180.71</v>
      </c>
      <c r="H29" s="141">
        <f>(G29-F29)/F29*100</f>
        <v>27.0154263215646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  <ignoredErrors>
    <ignoredError sqref="B9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S13" sqref="S13"/>
    </sheetView>
  </sheetViews>
  <sheetFormatPr defaultColWidth="9" defaultRowHeight="14.25"/>
  <cols>
    <col min="1" max="1" width="8.75" style="26" customWidth="1"/>
    <col min="2" max="4" width="8.75" style="27" customWidth="1"/>
    <col min="5" max="14" width="9" style="27"/>
  </cols>
  <sheetData>
    <row r="1" ht="31.5" customHeight="1" spans="1:14">
      <c r="A1" s="28" t="s">
        <v>225</v>
      </c>
      <c r="B1" s="29"/>
      <c r="C1" s="30"/>
      <c r="D1" s="30"/>
      <c r="E1" s="31"/>
      <c r="F1" s="31"/>
      <c r="G1" s="31"/>
      <c r="H1" s="31"/>
      <c r="I1" s="31"/>
      <c r="J1" s="31"/>
      <c r="K1" s="31"/>
      <c r="L1" s="31"/>
      <c r="M1" s="31"/>
      <c r="N1" s="30"/>
    </row>
    <row r="2" ht="33" customHeight="1" spans="1:14">
      <c r="A2" s="32" t="s">
        <v>226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ht="26.25" customHeight="1" spans="1:14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ht="22.5" customHeight="1" spans="1:14">
      <c r="A4" s="7" t="s">
        <v>227</v>
      </c>
      <c r="B4" s="34" t="s">
        <v>228</v>
      </c>
      <c r="C4" s="34" t="s">
        <v>229</v>
      </c>
      <c r="D4" s="34" t="s">
        <v>230</v>
      </c>
      <c r="E4" s="11" t="s">
        <v>231</v>
      </c>
      <c r="F4" s="12"/>
      <c r="G4" s="22"/>
      <c r="H4" s="35"/>
      <c r="I4" s="35"/>
      <c r="J4" s="35"/>
      <c r="K4" s="35"/>
      <c r="L4" s="35"/>
      <c r="M4" s="35"/>
      <c r="N4" s="46" t="s">
        <v>232</v>
      </c>
    </row>
    <row r="5" ht="37.5" customHeight="1" spans="1:14">
      <c r="A5" s="9"/>
      <c r="B5" s="34"/>
      <c r="C5" s="34"/>
      <c r="D5" s="34"/>
      <c r="E5" s="10" t="s">
        <v>233</v>
      </c>
      <c r="F5" s="11" t="s">
        <v>42</v>
      </c>
      <c r="G5" s="22"/>
      <c r="H5" s="35"/>
      <c r="I5" s="35"/>
      <c r="J5" s="47"/>
      <c r="K5" s="47"/>
      <c r="L5" s="23" t="s">
        <v>234</v>
      </c>
      <c r="M5" s="23" t="s">
        <v>235</v>
      </c>
      <c r="N5" s="48"/>
    </row>
    <row r="6" ht="78.75" customHeight="1" spans="1:14">
      <c r="A6" s="13"/>
      <c r="B6" s="34"/>
      <c r="C6" s="34"/>
      <c r="D6" s="34"/>
      <c r="E6" s="10"/>
      <c r="F6" s="14" t="s">
        <v>236</v>
      </c>
      <c r="G6" s="10" t="s">
        <v>237</v>
      </c>
      <c r="H6" s="10" t="s">
        <v>238</v>
      </c>
      <c r="I6" s="10" t="s">
        <v>239</v>
      </c>
      <c r="J6" s="10" t="s">
        <v>240</v>
      </c>
      <c r="K6" s="24" t="s">
        <v>241</v>
      </c>
      <c r="L6" s="25"/>
      <c r="M6" s="25"/>
      <c r="N6" s="49"/>
    </row>
    <row r="7" ht="24" customHeight="1" spans="1:14">
      <c r="A7" s="36" t="s">
        <v>242</v>
      </c>
      <c r="B7" s="37"/>
      <c r="C7" s="37" t="s">
        <v>243</v>
      </c>
      <c r="D7" s="38">
        <v>3</v>
      </c>
      <c r="E7" s="39">
        <f>F7</f>
        <v>1.5</v>
      </c>
      <c r="F7" s="39">
        <f>G7</f>
        <v>1.5</v>
      </c>
      <c r="G7" s="39">
        <v>1.5</v>
      </c>
      <c r="H7" s="37"/>
      <c r="I7" s="37"/>
      <c r="J7" s="37"/>
      <c r="K7" s="37"/>
      <c r="L7" s="37"/>
      <c r="M7" s="37"/>
      <c r="N7" s="37"/>
    </row>
    <row r="8" ht="24" customHeight="1" spans="1:14">
      <c r="A8" s="40" t="s">
        <v>244</v>
      </c>
      <c r="B8" s="41"/>
      <c r="C8" s="37" t="s">
        <v>243</v>
      </c>
      <c r="D8" s="42">
        <v>3</v>
      </c>
      <c r="E8" s="39">
        <f>F8</f>
        <v>0.4</v>
      </c>
      <c r="F8" s="39">
        <f>G8</f>
        <v>0.4</v>
      </c>
      <c r="G8" s="43">
        <v>0.4</v>
      </c>
      <c r="H8" s="43"/>
      <c r="I8" s="43"/>
      <c r="J8" s="43"/>
      <c r="K8" s="43"/>
      <c r="L8" s="43"/>
      <c r="M8" s="43"/>
      <c r="N8" s="44"/>
    </row>
    <row r="9" ht="24" customHeight="1" spans="1:14">
      <c r="A9" s="40" t="s">
        <v>245</v>
      </c>
      <c r="B9" s="41"/>
      <c r="C9" s="44" t="s">
        <v>246</v>
      </c>
      <c r="D9" s="42">
        <v>10</v>
      </c>
      <c r="E9" s="39">
        <f>F9</f>
        <v>0.6</v>
      </c>
      <c r="F9" s="39">
        <f>G9</f>
        <v>0.6</v>
      </c>
      <c r="G9" s="43">
        <v>0.6</v>
      </c>
      <c r="H9" s="43"/>
      <c r="I9" s="43"/>
      <c r="J9" s="43"/>
      <c r="K9" s="43"/>
      <c r="L9" s="43"/>
      <c r="M9" s="43"/>
      <c r="N9" s="44"/>
    </row>
    <row r="10" ht="24" customHeight="1" spans="1:14">
      <c r="A10" s="40" t="s">
        <v>247</v>
      </c>
      <c r="B10" s="41"/>
      <c r="C10" s="44" t="s">
        <v>246</v>
      </c>
      <c r="D10" s="42">
        <v>10</v>
      </c>
      <c r="E10" s="39">
        <f>F10</f>
        <v>0.2</v>
      </c>
      <c r="F10" s="39">
        <f>G10</f>
        <v>0.2</v>
      </c>
      <c r="G10" s="43">
        <v>0.2</v>
      </c>
      <c r="H10" s="43"/>
      <c r="I10" s="43"/>
      <c r="J10" s="43"/>
      <c r="K10" s="43"/>
      <c r="L10" s="43"/>
      <c r="M10" s="43"/>
      <c r="N10" s="44"/>
    </row>
    <row r="11" ht="24" customHeight="1" spans="1:14">
      <c r="A11" s="40" t="s">
        <v>248</v>
      </c>
      <c r="B11" s="41"/>
      <c r="C11" s="44" t="s">
        <v>246</v>
      </c>
      <c r="D11" s="42">
        <v>10</v>
      </c>
      <c r="E11" s="39">
        <f>F11</f>
        <v>0.3</v>
      </c>
      <c r="F11" s="39">
        <f>G11</f>
        <v>0.3</v>
      </c>
      <c r="G11" s="43">
        <v>0.3</v>
      </c>
      <c r="H11" s="43"/>
      <c r="I11" s="43"/>
      <c r="J11" s="43"/>
      <c r="K11" s="43"/>
      <c r="L11" s="43"/>
      <c r="M11" s="43"/>
      <c r="N11" s="44"/>
    </row>
    <row r="12" ht="24" customHeight="1" spans="1:14">
      <c r="A12" s="40"/>
      <c r="B12" s="41"/>
      <c r="C12" s="44"/>
      <c r="D12" s="44"/>
      <c r="E12" s="43"/>
      <c r="F12" s="43"/>
      <c r="G12" s="43"/>
      <c r="H12" s="43"/>
      <c r="I12" s="43"/>
      <c r="J12" s="43"/>
      <c r="K12" s="43"/>
      <c r="L12" s="43"/>
      <c r="M12" s="43"/>
      <c r="N12" s="44"/>
    </row>
    <row r="13" ht="24" customHeight="1" spans="1:14">
      <c r="A13" s="40"/>
      <c r="B13" s="41"/>
      <c r="C13" s="44"/>
      <c r="D13" s="44"/>
      <c r="E13" s="43"/>
      <c r="F13" s="43"/>
      <c r="G13" s="43"/>
      <c r="H13" s="43"/>
      <c r="I13" s="43"/>
      <c r="J13" s="43"/>
      <c r="K13" s="43"/>
      <c r="L13" s="43"/>
      <c r="M13" s="43"/>
      <c r="N13" s="44"/>
    </row>
    <row r="14" ht="24" customHeight="1" spans="1:14">
      <c r="A14" s="40"/>
      <c r="B14" s="41"/>
      <c r="C14" s="44"/>
      <c r="D14" s="44"/>
      <c r="E14" s="43"/>
      <c r="F14" s="43"/>
      <c r="G14" s="43"/>
      <c r="H14" s="43"/>
      <c r="I14" s="43"/>
      <c r="J14" s="43"/>
      <c r="K14" s="43"/>
      <c r="L14" s="43"/>
      <c r="M14" s="43"/>
      <c r="N14" s="44"/>
    </row>
    <row r="15" ht="24" customHeight="1" spans="1:14">
      <c r="A15" s="40"/>
      <c r="B15" s="41"/>
      <c r="C15" s="44"/>
      <c r="D15" s="44"/>
      <c r="E15" s="43"/>
      <c r="F15" s="43"/>
      <c r="G15" s="43"/>
      <c r="H15" s="43"/>
      <c r="I15" s="43"/>
      <c r="J15" s="43"/>
      <c r="K15" s="43"/>
      <c r="L15" s="43"/>
      <c r="M15" s="43"/>
      <c r="N15" s="44"/>
    </row>
    <row r="16" ht="24" customHeight="1" spans="1:14">
      <c r="A16" s="17" t="s">
        <v>102</v>
      </c>
      <c r="B16" s="45"/>
      <c r="C16" s="45"/>
      <c r="D16" s="18"/>
      <c r="E16" s="43">
        <f>SUM(E7:E15)</f>
        <v>3</v>
      </c>
      <c r="F16" s="43">
        <f>SUM(F7:F15)</f>
        <v>3</v>
      </c>
      <c r="G16" s="43">
        <f>SUM(G7:G15)</f>
        <v>3</v>
      </c>
      <c r="H16" s="43"/>
      <c r="I16" s="43"/>
      <c r="J16" s="43"/>
      <c r="K16" s="43"/>
      <c r="L16" s="43"/>
      <c r="M16" s="43"/>
      <c r="N16" s="44"/>
    </row>
  </sheetData>
  <mergeCells count="13">
    <mergeCell ref="A2:N2"/>
    <mergeCell ref="A3:N3"/>
    <mergeCell ref="E4:G4"/>
    <mergeCell ref="F5:G5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L4" sqref="L4:L6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249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250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251</v>
      </c>
      <c r="B4" s="7" t="s">
        <v>252</v>
      </c>
      <c r="C4" s="8" t="s">
        <v>231</v>
      </c>
      <c r="D4" s="8"/>
      <c r="E4" s="8"/>
      <c r="F4" s="8"/>
      <c r="G4" s="8"/>
      <c r="H4" s="8"/>
      <c r="I4" s="8"/>
      <c r="J4" s="8"/>
      <c r="K4" s="8"/>
      <c r="L4" s="7" t="s">
        <v>124</v>
      </c>
    </row>
    <row r="5" ht="25.5" customHeight="1" spans="1:12">
      <c r="A5" s="9"/>
      <c r="B5" s="9"/>
      <c r="C5" s="10" t="s">
        <v>233</v>
      </c>
      <c r="D5" s="11" t="s">
        <v>253</v>
      </c>
      <c r="E5" s="12"/>
      <c r="F5" s="12"/>
      <c r="G5" s="12"/>
      <c r="H5" s="12"/>
      <c r="I5" s="22"/>
      <c r="J5" s="23" t="s">
        <v>234</v>
      </c>
      <c r="K5" s="23" t="s">
        <v>235</v>
      </c>
      <c r="L5" s="9"/>
    </row>
    <row r="6" ht="81" customHeight="1" spans="1:12">
      <c r="A6" s="13"/>
      <c r="B6" s="13"/>
      <c r="C6" s="10"/>
      <c r="D6" s="14" t="s">
        <v>236</v>
      </c>
      <c r="E6" s="10" t="s">
        <v>237</v>
      </c>
      <c r="F6" s="10" t="s">
        <v>238</v>
      </c>
      <c r="G6" s="10" t="s">
        <v>239</v>
      </c>
      <c r="H6" s="10" t="s">
        <v>240</v>
      </c>
      <c r="I6" s="24" t="s">
        <v>254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102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showGridLines="0" showZeros="0" topLeftCell="A19" workbookViewId="0">
      <selection activeCell="C41" sqref="C41"/>
    </sheetView>
  </sheetViews>
  <sheetFormatPr defaultColWidth="6.875" defaultRowHeight="11.25" outlineLevelCol="6"/>
  <cols>
    <col min="1" max="1" width="20.625" style="74" customWidth="1"/>
    <col min="2" max="2" width="51.5" style="74" customWidth="1"/>
    <col min="3" max="3" width="18" style="117" customWidth="1"/>
    <col min="4" max="5" width="14.625" style="117" customWidth="1"/>
    <col min="6" max="6" width="26.625" style="117" customWidth="1"/>
    <col min="7" max="7" width="11.5" style="117" customWidth="1"/>
    <col min="8" max="16384" width="6.875" style="74"/>
  </cols>
  <sheetData>
    <row r="1" ht="16.5" customHeight="1" spans="1:7">
      <c r="A1" s="50" t="s">
        <v>39</v>
      </c>
      <c r="B1" s="51"/>
      <c r="C1" s="151"/>
      <c r="D1" s="137"/>
      <c r="E1" s="137"/>
      <c r="F1" s="137"/>
      <c r="G1" s="137"/>
    </row>
    <row r="2" ht="29.25" customHeight="1" spans="1:7">
      <c r="A2" s="75" t="s">
        <v>40</v>
      </c>
      <c r="B2" s="75"/>
      <c r="C2" s="138"/>
      <c r="D2" s="138"/>
      <c r="E2" s="138"/>
      <c r="F2" s="138"/>
      <c r="G2" s="138"/>
    </row>
    <row r="3" ht="26.25" customHeight="1" spans="1:7">
      <c r="A3" s="76"/>
      <c r="B3" s="76"/>
      <c r="C3" s="152"/>
      <c r="D3" s="152"/>
      <c r="E3" s="152"/>
      <c r="F3" s="152"/>
      <c r="G3" s="153" t="s">
        <v>2</v>
      </c>
    </row>
    <row r="4" ht="26.25" customHeight="1" spans="1:7">
      <c r="A4" s="77" t="s">
        <v>41</v>
      </c>
      <c r="B4" s="77"/>
      <c r="C4" s="158" t="s">
        <v>37</v>
      </c>
      <c r="D4" s="159" t="s">
        <v>42</v>
      </c>
      <c r="E4" s="159" t="s">
        <v>43</v>
      </c>
      <c r="F4" s="159" t="s">
        <v>44</v>
      </c>
      <c r="G4" s="158" t="s">
        <v>45</v>
      </c>
    </row>
    <row r="5" s="73" customFormat="1" ht="47.25" customHeight="1" spans="1:7">
      <c r="A5" s="77" t="s">
        <v>46</v>
      </c>
      <c r="B5" s="77" t="s">
        <v>47</v>
      </c>
      <c r="C5" s="160"/>
      <c r="D5" s="159"/>
      <c r="E5" s="159"/>
      <c r="F5" s="159"/>
      <c r="G5" s="160"/>
    </row>
    <row r="6" s="73" customFormat="1" ht="25.5" customHeight="1" spans="1:7">
      <c r="A6" s="78" t="s">
        <v>48</v>
      </c>
      <c r="B6" s="79" t="s">
        <v>49</v>
      </c>
      <c r="C6" s="80">
        <v>585.35</v>
      </c>
      <c r="D6" s="80">
        <v>585.35</v>
      </c>
      <c r="E6" s="119"/>
      <c r="F6" s="119"/>
      <c r="G6" s="119"/>
    </row>
    <row r="7" s="73" customFormat="1" ht="25.5" customHeight="1" spans="1:7">
      <c r="A7" s="78" t="s">
        <v>50</v>
      </c>
      <c r="B7" s="79" t="s">
        <v>51</v>
      </c>
      <c r="C7" s="80">
        <v>585.35</v>
      </c>
      <c r="D7" s="80">
        <v>585.35</v>
      </c>
      <c r="E7" s="119"/>
      <c r="F7" s="119"/>
      <c r="G7" s="119"/>
    </row>
    <row r="8" s="73" customFormat="1" ht="25.5" customHeight="1" spans="1:7">
      <c r="A8" s="78" t="s">
        <v>52</v>
      </c>
      <c r="B8" s="79" t="s">
        <v>53</v>
      </c>
      <c r="C8" s="80">
        <v>291.14</v>
      </c>
      <c r="D8" s="80">
        <v>291.14</v>
      </c>
      <c r="E8" s="119"/>
      <c r="F8" s="119"/>
      <c r="G8" s="119"/>
    </row>
    <row r="9" s="73" customFormat="1" ht="25.5" customHeight="1" spans="1:7">
      <c r="A9" s="78" t="s">
        <v>54</v>
      </c>
      <c r="B9" s="79" t="s">
        <v>55</v>
      </c>
      <c r="C9" s="80">
        <v>294.21</v>
      </c>
      <c r="D9" s="80">
        <v>294.21</v>
      </c>
      <c r="E9" s="119"/>
      <c r="F9" s="119"/>
      <c r="G9" s="119"/>
    </row>
    <row r="10" s="73" customFormat="1" ht="25.5" customHeight="1" spans="1:7">
      <c r="A10" s="78" t="s">
        <v>56</v>
      </c>
      <c r="B10" s="79" t="s">
        <v>57</v>
      </c>
      <c r="C10" s="80">
        <v>68.46</v>
      </c>
      <c r="D10" s="80">
        <v>68.46</v>
      </c>
      <c r="E10" s="119"/>
      <c r="F10" s="119"/>
      <c r="G10" s="119"/>
    </row>
    <row r="11" s="73" customFormat="1" ht="25.5" customHeight="1" spans="1:7">
      <c r="A11" s="78" t="s">
        <v>58</v>
      </c>
      <c r="B11" s="79" t="s">
        <v>59</v>
      </c>
      <c r="C11" s="80">
        <v>64.68</v>
      </c>
      <c r="D11" s="80">
        <v>64.68</v>
      </c>
      <c r="E11" s="119"/>
      <c r="F11" s="119"/>
      <c r="G11" s="119"/>
    </row>
    <row r="12" s="73" customFormat="1" ht="25.5" customHeight="1" spans="1:7">
      <c r="A12" s="78" t="s">
        <v>60</v>
      </c>
      <c r="B12" s="79" t="s">
        <v>61</v>
      </c>
      <c r="C12" s="80">
        <v>64.68</v>
      </c>
      <c r="D12" s="80">
        <v>64.68</v>
      </c>
      <c r="E12" s="119"/>
      <c r="F12" s="119"/>
      <c r="G12" s="119"/>
    </row>
    <row r="13" s="73" customFormat="1" ht="25.5" customHeight="1" spans="1:7">
      <c r="A13" s="78" t="s">
        <v>62</v>
      </c>
      <c r="B13" s="79" t="s">
        <v>63</v>
      </c>
      <c r="C13" s="80">
        <v>3.78</v>
      </c>
      <c r="D13" s="80">
        <v>3.78</v>
      </c>
      <c r="E13" s="119"/>
      <c r="F13" s="119"/>
      <c r="G13" s="119"/>
    </row>
    <row r="14" s="73" customFormat="1" ht="25.5" customHeight="1" spans="1:7">
      <c r="A14" s="78" t="s">
        <v>64</v>
      </c>
      <c r="B14" s="79" t="s">
        <v>65</v>
      </c>
      <c r="C14" s="80">
        <v>3.78</v>
      </c>
      <c r="D14" s="80">
        <v>3.78</v>
      </c>
      <c r="E14" s="119"/>
      <c r="F14" s="119"/>
      <c r="G14" s="119"/>
    </row>
    <row r="15" s="73" customFormat="1" ht="25.5" customHeight="1" spans="1:7">
      <c r="A15" s="78" t="s">
        <v>66</v>
      </c>
      <c r="B15" s="79" t="s">
        <v>67</v>
      </c>
      <c r="C15" s="80">
        <v>38.43</v>
      </c>
      <c r="D15" s="80">
        <v>38.43</v>
      </c>
      <c r="E15" s="119"/>
      <c r="F15" s="119"/>
      <c r="G15" s="119"/>
    </row>
    <row r="16" s="73" customFormat="1" ht="25.5" customHeight="1" spans="1:7">
      <c r="A16" s="78" t="s">
        <v>68</v>
      </c>
      <c r="B16" s="79" t="s">
        <v>69</v>
      </c>
      <c r="C16" s="80">
        <v>8.03</v>
      </c>
      <c r="D16" s="80">
        <v>8.03</v>
      </c>
      <c r="E16" s="119"/>
      <c r="F16" s="119"/>
      <c r="G16" s="119"/>
    </row>
    <row r="17" s="73" customFormat="1" ht="25.5" customHeight="1" spans="1:7">
      <c r="A17" s="78" t="s">
        <v>70</v>
      </c>
      <c r="B17" s="79" t="s">
        <v>71</v>
      </c>
      <c r="C17" s="80">
        <v>8.03</v>
      </c>
      <c r="D17" s="80">
        <v>8.03</v>
      </c>
      <c r="E17" s="119"/>
      <c r="F17" s="119"/>
      <c r="G17" s="119"/>
    </row>
    <row r="18" s="73" customFormat="1" ht="25.5" customHeight="1" spans="1:7">
      <c r="A18" s="78" t="s">
        <v>72</v>
      </c>
      <c r="B18" s="79" t="s">
        <v>73</v>
      </c>
      <c r="C18" s="80">
        <v>30.4</v>
      </c>
      <c r="D18" s="80">
        <v>30.4</v>
      </c>
      <c r="E18" s="119"/>
      <c r="F18" s="119"/>
      <c r="G18" s="119"/>
    </row>
    <row r="19" s="73" customFormat="1" ht="25.5" customHeight="1" spans="1:7">
      <c r="A19" s="78" t="s">
        <v>74</v>
      </c>
      <c r="B19" s="79" t="s">
        <v>75</v>
      </c>
      <c r="C19" s="80">
        <v>8.92</v>
      </c>
      <c r="D19" s="80">
        <v>8.92</v>
      </c>
      <c r="E19" s="119"/>
      <c r="F19" s="119"/>
      <c r="G19" s="119"/>
    </row>
    <row r="20" s="73" customFormat="1" ht="25.5" customHeight="1" spans="1:7">
      <c r="A20" s="78" t="s">
        <v>76</v>
      </c>
      <c r="B20" s="79" t="s">
        <v>77</v>
      </c>
      <c r="C20" s="80">
        <v>17.36</v>
      </c>
      <c r="D20" s="80">
        <v>17.36</v>
      </c>
      <c r="E20" s="119"/>
      <c r="F20" s="119"/>
      <c r="G20" s="119"/>
    </row>
    <row r="21" s="73" customFormat="1" ht="25.5" customHeight="1" spans="1:7">
      <c r="A21" s="78" t="s">
        <v>78</v>
      </c>
      <c r="B21" s="79" t="s">
        <v>79</v>
      </c>
      <c r="C21" s="80">
        <v>4.12</v>
      </c>
      <c r="D21" s="80">
        <v>4.12</v>
      </c>
      <c r="E21" s="119"/>
      <c r="F21" s="119"/>
      <c r="G21" s="119"/>
    </row>
    <row r="22" s="73" customFormat="1" ht="25.5" customHeight="1" spans="1:7">
      <c r="A22" s="78" t="s">
        <v>80</v>
      </c>
      <c r="B22" s="79" t="s">
        <v>81</v>
      </c>
      <c r="C22" s="80">
        <v>292.47</v>
      </c>
      <c r="D22" s="80">
        <v>97.97</v>
      </c>
      <c r="E22" s="119"/>
      <c r="F22" s="119"/>
      <c r="G22" s="119"/>
    </row>
    <row r="23" s="73" customFormat="1" ht="25.5" customHeight="1" spans="1:7">
      <c r="A23" s="78" t="s">
        <v>82</v>
      </c>
      <c r="B23" s="79" t="s">
        <v>83</v>
      </c>
      <c r="C23" s="80">
        <v>97.97</v>
      </c>
      <c r="D23" s="80">
        <v>97.97</v>
      </c>
      <c r="E23" s="119"/>
      <c r="F23" s="119"/>
      <c r="G23" s="119"/>
    </row>
    <row r="24" s="73" customFormat="1" ht="25.5" customHeight="1" spans="1:7">
      <c r="A24" s="78" t="s">
        <v>84</v>
      </c>
      <c r="B24" s="127" t="s">
        <v>85</v>
      </c>
      <c r="C24" s="121">
        <v>97.97</v>
      </c>
      <c r="D24" s="121">
        <v>97.97</v>
      </c>
      <c r="E24" s="120"/>
      <c r="F24" s="120"/>
      <c r="G24" s="119"/>
    </row>
    <row r="25" s="73" customFormat="1" ht="25.5" customHeight="1" spans="1:7">
      <c r="A25" s="129" t="s">
        <v>86</v>
      </c>
      <c r="B25" s="130" t="s">
        <v>87</v>
      </c>
      <c r="C25" s="122">
        <v>194.5</v>
      </c>
      <c r="D25" s="119"/>
      <c r="E25" s="122">
        <v>194.5</v>
      </c>
      <c r="F25" s="119"/>
      <c r="G25" s="119"/>
    </row>
    <row r="26" s="73" customFormat="1" ht="25.5" customHeight="1" spans="1:7">
      <c r="A26" s="129" t="s">
        <v>88</v>
      </c>
      <c r="B26" s="130" t="s">
        <v>89</v>
      </c>
      <c r="C26" s="122">
        <v>194.5</v>
      </c>
      <c r="D26" s="119"/>
      <c r="E26" s="122">
        <v>194.5</v>
      </c>
      <c r="F26" s="119"/>
      <c r="G26" s="119"/>
    </row>
    <row r="27" s="73" customFormat="1" ht="25.5" customHeight="1" spans="1:7">
      <c r="A27" s="78" t="s">
        <v>90</v>
      </c>
      <c r="B27" s="131" t="s">
        <v>91</v>
      </c>
      <c r="C27" s="126">
        <v>147.49</v>
      </c>
      <c r="D27" s="126">
        <v>147.49</v>
      </c>
      <c r="E27" s="125"/>
      <c r="F27" s="125"/>
      <c r="G27" s="119"/>
    </row>
    <row r="28" s="73" customFormat="1" ht="25.5" customHeight="1" spans="1:7">
      <c r="A28" s="78" t="s">
        <v>92</v>
      </c>
      <c r="B28" s="79" t="s">
        <v>93</v>
      </c>
      <c r="C28" s="80">
        <v>147.49</v>
      </c>
      <c r="D28" s="80">
        <v>147.49</v>
      </c>
      <c r="E28" s="119"/>
      <c r="F28" s="119"/>
      <c r="G28" s="119"/>
    </row>
    <row r="29" customFormat="1" ht="25.5" customHeight="1" spans="1:7">
      <c r="A29" s="78" t="s">
        <v>94</v>
      </c>
      <c r="B29" s="79" t="s">
        <v>95</v>
      </c>
      <c r="C29" s="80">
        <v>147.49</v>
      </c>
      <c r="D29" s="80">
        <v>147.49</v>
      </c>
      <c r="E29" s="120"/>
      <c r="F29" s="120"/>
      <c r="G29" s="120"/>
    </row>
    <row r="30" customFormat="1" ht="25.5" customHeight="1" spans="1:7">
      <c r="A30" s="78" t="s">
        <v>96</v>
      </c>
      <c r="B30" s="79" t="s">
        <v>97</v>
      </c>
      <c r="C30" s="80">
        <v>48.51</v>
      </c>
      <c r="D30" s="80">
        <v>48.51</v>
      </c>
      <c r="E30" s="136"/>
      <c r="F30" s="136"/>
      <c r="G30" s="136"/>
    </row>
    <row r="31" customFormat="1" ht="25.5" customHeight="1" spans="1:7">
      <c r="A31" s="78" t="s">
        <v>98</v>
      </c>
      <c r="B31" s="79" t="s">
        <v>99</v>
      </c>
      <c r="C31" s="80">
        <v>48.51</v>
      </c>
      <c r="D31" s="80">
        <v>48.51</v>
      </c>
      <c r="E31" s="136"/>
      <c r="F31" s="136"/>
      <c r="G31" s="136"/>
    </row>
    <row r="32" customFormat="1" ht="25.5" customHeight="1" spans="1:7">
      <c r="A32" s="78" t="s">
        <v>100</v>
      </c>
      <c r="B32" s="79" t="s">
        <v>101</v>
      </c>
      <c r="C32" s="80">
        <v>48.51</v>
      </c>
      <c r="D32" s="80">
        <v>48.51</v>
      </c>
      <c r="E32" s="136"/>
      <c r="F32" s="136"/>
      <c r="G32" s="136"/>
    </row>
    <row r="33" ht="25.5" customHeight="1" spans="1:7">
      <c r="A33" s="85" t="s">
        <v>102</v>
      </c>
      <c r="B33" s="86"/>
      <c r="C33" s="135">
        <f>C6+C10+C15+C22+C27+C30</f>
        <v>1180.71</v>
      </c>
      <c r="D33" s="136">
        <f>D6+D10+D15+D22+D27+D30</f>
        <v>986.21</v>
      </c>
      <c r="E33" s="136">
        <f>E25</f>
        <v>194.5</v>
      </c>
      <c r="F33" s="136"/>
      <c r="G33" s="136"/>
    </row>
  </sheetData>
  <mergeCells count="8">
    <mergeCell ref="A2:G2"/>
    <mergeCell ref="A4:B4"/>
    <mergeCell ref="A33:B33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  <ignoredErrors>
    <ignoredError sqref="C3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showGridLines="0" showZeros="0" workbookViewId="0">
      <selection activeCell="C24" sqref="C24"/>
    </sheetView>
  </sheetViews>
  <sheetFormatPr defaultColWidth="6.875" defaultRowHeight="11.25" outlineLevelCol="4"/>
  <cols>
    <col min="1" max="1" width="19.375" style="74" customWidth="1"/>
    <col min="2" max="2" width="42.625" style="74" customWidth="1"/>
    <col min="3" max="5" width="24.125" style="117" customWidth="1"/>
    <col min="6" max="16384" width="6.875" style="74"/>
  </cols>
  <sheetData>
    <row r="1" ht="16.5" customHeight="1" spans="1:5">
      <c r="A1" s="50" t="s">
        <v>103</v>
      </c>
      <c r="B1" s="51"/>
      <c r="C1" s="151"/>
      <c r="D1" s="137"/>
      <c r="E1" s="137"/>
    </row>
    <row r="2" ht="16.5" customHeight="1" spans="1:5">
      <c r="A2" s="51"/>
      <c r="B2" s="51"/>
      <c r="C2" s="151"/>
      <c r="D2" s="137"/>
      <c r="E2" s="137"/>
    </row>
    <row r="3" ht="29.25" customHeight="1" spans="1:5">
      <c r="A3" s="75" t="s">
        <v>104</v>
      </c>
      <c r="B3" s="75"/>
      <c r="C3" s="138"/>
      <c r="D3" s="138"/>
      <c r="E3" s="138"/>
    </row>
    <row r="4" ht="26.25" customHeight="1" spans="1:5">
      <c r="A4" s="76"/>
      <c r="B4" s="76"/>
      <c r="C4" s="152"/>
      <c r="D4" s="152"/>
      <c r="E4" s="153" t="s">
        <v>2</v>
      </c>
    </row>
    <row r="5" ht="26.25" customHeight="1" spans="1:5">
      <c r="A5" s="154" t="s">
        <v>41</v>
      </c>
      <c r="B5" s="155"/>
      <c r="C5" s="156" t="s">
        <v>38</v>
      </c>
      <c r="D5" s="156" t="s">
        <v>105</v>
      </c>
      <c r="E5" s="156" t="s">
        <v>106</v>
      </c>
    </row>
    <row r="6" s="73" customFormat="1" ht="27.75" customHeight="1" spans="1:5">
      <c r="A6" s="77" t="s">
        <v>46</v>
      </c>
      <c r="B6" s="77" t="s">
        <v>47</v>
      </c>
      <c r="C6" s="157"/>
      <c r="D6" s="157"/>
      <c r="E6" s="157"/>
    </row>
    <row r="7" s="73" customFormat="1" ht="25" customHeight="1" spans="1:5">
      <c r="A7" s="78" t="s">
        <v>48</v>
      </c>
      <c r="B7" s="79" t="s">
        <v>49</v>
      </c>
      <c r="C7" s="80">
        <v>585.35</v>
      </c>
      <c r="D7" s="80">
        <v>519.04</v>
      </c>
      <c r="E7" s="80">
        <v>66.31</v>
      </c>
    </row>
    <row r="8" s="73" customFormat="1" ht="25" customHeight="1" spans="1:5">
      <c r="A8" s="78" t="s">
        <v>50</v>
      </c>
      <c r="B8" s="79" t="s">
        <v>51</v>
      </c>
      <c r="C8" s="80">
        <v>585.35</v>
      </c>
      <c r="D8" s="80">
        <v>519.04</v>
      </c>
      <c r="E8" s="80">
        <v>66.31</v>
      </c>
    </row>
    <row r="9" s="73" customFormat="1" ht="25" customHeight="1" spans="1:5">
      <c r="A9" s="78" t="s">
        <v>52</v>
      </c>
      <c r="B9" s="79" t="s">
        <v>53</v>
      </c>
      <c r="C9" s="80">
        <v>291.14</v>
      </c>
      <c r="D9" s="80">
        <v>224.83</v>
      </c>
      <c r="E9" s="80">
        <v>66.31</v>
      </c>
    </row>
    <row r="10" s="73" customFormat="1" ht="25" customHeight="1" spans="1:5">
      <c r="A10" s="78" t="s">
        <v>54</v>
      </c>
      <c r="B10" s="79" t="s">
        <v>55</v>
      </c>
      <c r="C10" s="80">
        <v>294.21</v>
      </c>
      <c r="D10" s="80">
        <v>294.21</v>
      </c>
      <c r="E10" s="80"/>
    </row>
    <row r="11" s="73" customFormat="1" ht="25" customHeight="1" spans="1:5">
      <c r="A11" s="78" t="s">
        <v>56</v>
      </c>
      <c r="B11" s="79" t="s">
        <v>57</v>
      </c>
      <c r="C11" s="80">
        <v>68.46</v>
      </c>
      <c r="D11" s="80">
        <v>68.46</v>
      </c>
      <c r="E11" s="80"/>
    </row>
    <row r="12" s="73" customFormat="1" ht="25" customHeight="1" spans="1:5">
      <c r="A12" s="78" t="s">
        <v>58</v>
      </c>
      <c r="B12" s="79" t="s">
        <v>59</v>
      </c>
      <c r="C12" s="80">
        <v>64.68</v>
      </c>
      <c r="D12" s="80">
        <v>64.68</v>
      </c>
      <c r="E12" s="80"/>
    </row>
    <row r="13" s="73" customFormat="1" ht="25" customHeight="1" spans="1:5">
      <c r="A13" s="78" t="s">
        <v>60</v>
      </c>
      <c r="B13" s="79" t="s">
        <v>61</v>
      </c>
      <c r="C13" s="80">
        <v>64.68</v>
      </c>
      <c r="D13" s="80">
        <v>64.68</v>
      </c>
      <c r="E13" s="80"/>
    </row>
    <row r="14" s="73" customFormat="1" ht="25" customHeight="1" spans="1:5">
      <c r="A14" s="78" t="s">
        <v>62</v>
      </c>
      <c r="B14" s="79" t="s">
        <v>63</v>
      </c>
      <c r="C14" s="80">
        <v>3.78</v>
      </c>
      <c r="D14" s="80">
        <v>3.78</v>
      </c>
      <c r="E14" s="80"/>
    </row>
    <row r="15" s="73" customFormat="1" ht="25" customHeight="1" spans="1:5">
      <c r="A15" s="78" t="s">
        <v>64</v>
      </c>
      <c r="B15" s="79" t="s">
        <v>65</v>
      </c>
      <c r="C15" s="80">
        <v>3.78</v>
      </c>
      <c r="D15" s="80">
        <v>3.78</v>
      </c>
      <c r="E15" s="80"/>
    </row>
    <row r="16" s="73" customFormat="1" ht="25" customHeight="1" spans="1:5">
      <c r="A16" s="78" t="s">
        <v>66</v>
      </c>
      <c r="B16" s="79" t="s">
        <v>67</v>
      </c>
      <c r="C16" s="80">
        <v>38.43</v>
      </c>
      <c r="D16" s="80">
        <v>30.4</v>
      </c>
      <c r="E16" s="80">
        <v>8.03</v>
      </c>
    </row>
    <row r="17" s="73" customFormat="1" ht="25" customHeight="1" spans="1:5">
      <c r="A17" s="78" t="s">
        <v>68</v>
      </c>
      <c r="B17" s="79" t="s">
        <v>69</v>
      </c>
      <c r="C17" s="80">
        <v>8.03</v>
      </c>
      <c r="D17" s="80"/>
      <c r="E17" s="80">
        <v>8.03</v>
      </c>
    </row>
    <row r="18" s="73" customFormat="1" ht="25" customHeight="1" spans="1:5">
      <c r="A18" s="78" t="s">
        <v>70</v>
      </c>
      <c r="B18" s="79" t="s">
        <v>71</v>
      </c>
      <c r="C18" s="80">
        <v>8.03</v>
      </c>
      <c r="D18" s="80"/>
      <c r="E18" s="80">
        <v>8.03</v>
      </c>
    </row>
    <row r="19" s="73" customFormat="1" ht="25" customHeight="1" spans="1:5">
      <c r="A19" s="78" t="s">
        <v>72</v>
      </c>
      <c r="B19" s="79" t="s">
        <v>73</v>
      </c>
      <c r="C19" s="80">
        <v>30.4</v>
      </c>
      <c r="D19" s="80">
        <v>30.4</v>
      </c>
      <c r="E19" s="80"/>
    </row>
    <row r="20" s="73" customFormat="1" ht="25" customHeight="1" spans="1:5">
      <c r="A20" s="78" t="s">
        <v>74</v>
      </c>
      <c r="B20" s="79" t="s">
        <v>75</v>
      </c>
      <c r="C20" s="80">
        <v>8.92</v>
      </c>
      <c r="D20" s="80">
        <v>8.92</v>
      </c>
      <c r="E20" s="80"/>
    </row>
    <row r="21" s="73" customFormat="1" ht="25" customHeight="1" spans="1:5">
      <c r="A21" s="78" t="s">
        <v>76</v>
      </c>
      <c r="B21" s="79" t="s">
        <v>77</v>
      </c>
      <c r="C21" s="80">
        <v>17.36</v>
      </c>
      <c r="D21" s="80">
        <v>17.36</v>
      </c>
      <c r="E21" s="80"/>
    </row>
    <row r="22" s="73" customFormat="1" ht="25" customHeight="1" spans="1:5">
      <c r="A22" s="78" t="s">
        <v>78</v>
      </c>
      <c r="B22" s="79" t="s">
        <v>79</v>
      </c>
      <c r="C22" s="80">
        <v>4.12</v>
      </c>
      <c r="D22" s="80">
        <v>4.12</v>
      </c>
      <c r="E22" s="80"/>
    </row>
    <row r="23" s="73" customFormat="1" ht="25" customHeight="1" spans="1:5">
      <c r="A23" s="78" t="s">
        <v>80</v>
      </c>
      <c r="B23" s="79" t="s">
        <v>81</v>
      </c>
      <c r="C23" s="80">
        <v>97.97</v>
      </c>
      <c r="D23" s="80"/>
      <c r="E23" s="80">
        <v>97.97</v>
      </c>
    </row>
    <row r="24" s="73" customFormat="1" ht="25" customHeight="1" spans="1:5">
      <c r="A24" s="78" t="s">
        <v>82</v>
      </c>
      <c r="B24" s="79" t="s">
        <v>83</v>
      </c>
      <c r="C24" s="80">
        <v>97.97</v>
      </c>
      <c r="D24" s="80"/>
      <c r="E24" s="80">
        <v>97.97</v>
      </c>
    </row>
    <row r="25" s="73" customFormat="1" ht="25" customHeight="1" spans="1:5">
      <c r="A25" s="78" t="s">
        <v>84</v>
      </c>
      <c r="B25" s="79" t="s">
        <v>85</v>
      </c>
      <c r="C25" s="80">
        <v>97.97</v>
      </c>
      <c r="D25" s="80"/>
      <c r="E25" s="80">
        <v>97.97</v>
      </c>
    </row>
    <row r="26" s="73" customFormat="1" ht="25" customHeight="1" spans="1:5">
      <c r="A26" s="78" t="s">
        <v>90</v>
      </c>
      <c r="B26" s="79" t="s">
        <v>91</v>
      </c>
      <c r="C26" s="80">
        <v>147.49</v>
      </c>
      <c r="D26" s="80"/>
      <c r="E26" s="80">
        <v>147.49</v>
      </c>
    </row>
    <row r="27" s="73" customFormat="1" ht="25" customHeight="1" spans="1:5">
      <c r="A27" s="78" t="s">
        <v>92</v>
      </c>
      <c r="B27" s="79" t="s">
        <v>93</v>
      </c>
      <c r="C27" s="80">
        <v>147.49</v>
      </c>
      <c r="D27" s="80"/>
      <c r="E27" s="80">
        <v>147.49</v>
      </c>
    </row>
    <row r="28" s="73" customFormat="1" ht="25" customHeight="1" spans="1:5">
      <c r="A28" s="78" t="s">
        <v>94</v>
      </c>
      <c r="B28" s="79" t="s">
        <v>95</v>
      </c>
      <c r="C28" s="80">
        <v>147.49</v>
      </c>
      <c r="D28" s="80"/>
      <c r="E28" s="80">
        <v>147.49</v>
      </c>
    </row>
    <row r="29" s="73" customFormat="1" ht="25" customHeight="1" spans="1:5">
      <c r="A29" s="78" t="s">
        <v>96</v>
      </c>
      <c r="B29" s="79" t="s">
        <v>97</v>
      </c>
      <c r="C29" s="80">
        <v>48.51</v>
      </c>
      <c r="D29" s="80">
        <v>48.51</v>
      </c>
      <c r="E29" s="80"/>
    </row>
    <row r="30" customFormat="1" ht="25" customHeight="1" spans="1:5">
      <c r="A30" s="78" t="s">
        <v>98</v>
      </c>
      <c r="B30" s="79" t="s">
        <v>99</v>
      </c>
      <c r="C30" s="80">
        <v>48.51</v>
      </c>
      <c r="D30" s="80">
        <v>48.51</v>
      </c>
      <c r="E30" s="80"/>
    </row>
    <row r="31" customFormat="1" ht="25" customHeight="1" spans="1:5">
      <c r="A31" s="78" t="s">
        <v>100</v>
      </c>
      <c r="B31" s="79" t="s">
        <v>101</v>
      </c>
      <c r="C31" s="80">
        <v>48.51</v>
      </c>
      <c r="D31" s="80">
        <v>48.51</v>
      </c>
      <c r="E31" s="80"/>
    </row>
    <row r="32" ht="25" customHeight="1" spans="1:5">
      <c r="A32" s="85" t="s">
        <v>102</v>
      </c>
      <c r="B32" s="86"/>
      <c r="C32" s="135">
        <f>C7+C11+C16+C23+C26+C29</f>
        <v>986.21</v>
      </c>
      <c r="D32" s="136">
        <f>D7+D11+D16+D23+D26+D29</f>
        <v>666.41</v>
      </c>
      <c r="E32" s="136">
        <f>E7+E11+E16+E23+E26+E29</f>
        <v>319.8</v>
      </c>
    </row>
  </sheetData>
  <mergeCells count="6">
    <mergeCell ref="A3:E3"/>
    <mergeCell ref="A5:B5"/>
    <mergeCell ref="A32:B32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  <ignoredErrors>
    <ignoredError sqref="C32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9" workbookViewId="0">
      <selection activeCell="G28" sqref="G28"/>
    </sheetView>
  </sheetViews>
  <sheetFormatPr defaultColWidth="6.875" defaultRowHeight="11.25" outlineLevelCol="5"/>
  <cols>
    <col min="1" max="1" width="28.125" style="74" customWidth="1"/>
    <col min="2" max="2" width="14.875" style="117" customWidth="1"/>
    <col min="3" max="3" width="30.375" style="74" customWidth="1"/>
    <col min="4" max="4" width="15.375" style="117" customWidth="1"/>
    <col min="5" max="6" width="17.125" style="117" customWidth="1"/>
    <col min="7" max="16384" width="6.875" style="74"/>
  </cols>
  <sheetData>
    <row r="1" ht="16.5" customHeight="1" spans="1:6">
      <c r="A1" s="76" t="s">
        <v>107</v>
      </c>
      <c r="B1" s="142"/>
      <c r="C1" s="143"/>
      <c r="D1" s="142"/>
      <c r="E1" s="142"/>
      <c r="F1" s="144"/>
    </row>
    <row r="2" ht="18.75" customHeight="1" spans="1:6">
      <c r="A2" s="145"/>
      <c r="B2" s="142"/>
      <c r="C2" s="143"/>
      <c r="D2" s="142"/>
      <c r="E2" s="142"/>
      <c r="F2" s="144"/>
    </row>
    <row r="3" ht="21" customHeight="1" spans="1:6">
      <c r="A3" s="93" t="s">
        <v>108</v>
      </c>
      <c r="B3" s="146"/>
      <c r="C3" s="93"/>
      <c r="D3" s="146"/>
      <c r="E3" s="146"/>
      <c r="F3" s="146"/>
    </row>
    <row r="4" ht="14.25" customHeight="1" spans="1:6">
      <c r="A4" s="147"/>
      <c r="B4" s="148"/>
      <c r="C4" s="147"/>
      <c r="D4" s="148"/>
      <c r="E4" s="148"/>
      <c r="F4" s="149" t="s">
        <v>2</v>
      </c>
    </row>
    <row r="5" ht="24" customHeight="1" spans="1:6">
      <c r="A5" s="175" t="s">
        <v>3</v>
      </c>
      <c r="B5" s="141"/>
      <c r="C5" s="175" t="s">
        <v>4</v>
      </c>
      <c r="D5" s="141"/>
      <c r="E5" s="141"/>
      <c r="F5" s="141"/>
    </row>
    <row r="6" ht="24" customHeight="1" spans="1:6">
      <c r="A6" s="175" t="s">
        <v>5</v>
      </c>
      <c r="B6" s="177" t="s">
        <v>6</v>
      </c>
      <c r="C6" s="77" t="s">
        <v>41</v>
      </c>
      <c r="D6" s="141" t="s">
        <v>6</v>
      </c>
      <c r="E6" s="141"/>
      <c r="F6" s="141"/>
    </row>
    <row r="7" ht="24" customHeight="1" spans="1:6">
      <c r="A7" s="77"/>
      <c r="B7" s="141"/>
      <c r="C7" s="77"/>
      <c r="D7" s="141" t="s">
        <v>109</v>
      </c>
      <c r="E7" s="141" t="s">
        <v>42</v>
      </c>
      <c r="F7" s="141" t="s">
        <v>110</v>
      </c>
    </row>
    <row r="8" ht="28.5" customHeight="1" spans="1:6">
      <c r="A8" s="84" t="s">
        <v>11</v>
      </c>
      <c r="B8" s="141">
        <v>986.21</v>
      </c>
      <c r="C8" s="81" t="s">
        <v>12</v>
      </c>
      <c r="D8" s="150">
        <v>585.35</v>
      </c>
      <c r="E8" s="150">
        <v>585.35</v>
      </c>
      <c r="F8" s="150"/>
    </row>
    <row r="9" ht="28.5" customHeight="1" spans="1:6">
      <c r="A9" s="84" t="s">
        <v>13</v>
      </c>
      <c r="B9" s="141">
        <v>194.5</v>
      </c>
      <c r="C9" s="81" t="s">
        <v>15</v>
      </c>
      <c r="D9" s="150"/>
      <c r="E9" s="150"/>
      <c r="F9" s="150"/>
    </row>
    <row r="10" ht="28.5" customHeight="1" spans="1:6">
      <c r="A10" s="84"/>
      <c r="B10" s="136"/>
      <c r="C10" s="81" t="s">
        <v>17</v>
      </c>
      <c r="D10" s="150"/>
      <c r="E10" s="150"/>
      <c r="F10" s="150"/>
    </row>
    <row r="11" ht="28.5" customHeight="1" spans="1:6">
      <c r="A11" s="84"/>
      <c r="B11" s="136"/>
      <c r="C11" s="84" t="s">
        <v>19</v>
      </c>
      <c r="D11" s="150"/>
      <c r="E11" s="150"/>
      <c r="F11" s="150"/>
    </row>
    <row r="12" ht="28.5" customHeight="1" spans="1:6">
      <c r="A12" s="84"/>
      <c r="B12" s="136"/>
      <c r="C12" s="81" t="s">
        <v>20</v>
      </c>
      <c r="D12" s="150"/>
      <c r="E12" s="150"/>
      <c r="F12" s="150"/>
    </row>
    <row r="13" ht="28.5" customHeight="1" spans="1:6">
      <c r="A13" s="84"/>
      <c r="B13" s="136"/>
      <c r="C13" s="81" t="s">
        <v>21</v>
      </c>
      <c r="D13" s="150"/>
      <c r="E13" s="150"/>
      <c r="F13" s="150"/>
    </row>
    <row r="14" ht="28.5" customHeight="1" spans="1:6">
      <c r="A14" s="84"/>
      <c r="B14" s="136"/>
      <c r="C14" s="84" t="s">
        <v>22</v>
      </c>
      <c r="D14" s="150"/>
      <c r="E14" s="150"/>
      <c r="F14" s="150"/>
    </row>
    <row r="15" ht="28.5" customHeight="1" spans="1:6">
      <c r="A15" s="84"/>
      <c r="B15" s="136"/>
      <c r="C15" s="84" t="s">
        <v>23</v>
      </c>
      <c r="D15" s="150">
        <v>68.46</v>
      </c>
      <c r="E15" s="150">
        <v>68.46</v>
      </c>
      <c r="F15" s="150"/>
    </row>
    <row r="16" ht="28.5" customHeight="1" spans="1:6">
      <c r="A16" s="84"/>
      <c r="B16" s="136"/>
      <c r="C16" s="81" t="s">
        <v>24</v>
      </c>
      <c r="D16" s="150">
        <v>38.43</v>
      </c>
      <c r="E16" s="150">
        <v>38.43</v>
      </c>
      <c r="F16" s="150"/>
    </row>
    <row r="17" ht="28.5" customHeight="1" spans="1:6">
      <c r="A17" s="84"/>
      <c r="B17" s="136"/>
      <c r="C17" s="81" t="s">
        <v>25</v>
      </c>
      <c r="D17" s="150"/>
      <c r="E17" s="150"/>
      <c r="F17" s="150"/>
    </row>
    <row r="18" ht="28.5" customHeight="1" spans="1:6">
      <c r="A18" s="84"/>
      <c r="B18" s="136"/>
      <c r="C18" s="84" t="s">
        <v>26</v>
      </c>
      <c r="D18" s="150">
        <v>292.47</v>
      </c>
      <c r="E18" s="150">
        <v>97.97</v>
      </c>
      <c r="F18" s="150">
        <v>194.5</v>
      </c>
    </row>
    <row r="19" ht="28.5" customHeight="1" spans="1:6">
      <c r="A19" s="84"/>
      <c r="B19" s="136"/>
      <c r="C19" s="84" t="s">
        <v>27</v>
      </c>
      <c r="D19" s="150">
        <v>147.49</v>
      </c>
      <c r="E19" s="150">
        <v>147.49</v>
      </c>
      <c r="F19" s="150"/>
    </row>
    <row r="20" ht="28.5" customHeight="1" spans="1:6">
      <c r="A20" s="84"/>
      <c r="B20" s="136"/>
      <c r="C20" s="84" t="s">
        <v>28</v>
      </c>
      <c r="D20" s="150"/>
      <c r="E20" s="150"/>
      <c r="F20" s="150"/>
    </row>
    <row r="21" ht="28.5" customHeight="1" spans="1:6">
      <c r="A21" s="84"/>
      <c r="B21" s="136"/>
      <c r="C21" s="84" t="s">
        <v>111</v>
      </c>
      <c r="D21" s="150"/>
      <c r="E21" s="150"/>
      <c r="F21" s="150"/>
    </row>
    <row r="22" ht="28.5" customHeight="1" spans="1:6">
      <c r="A22" s="84"/>
      <c r="B22" s="136"/>
      <c r="C22" s="84" t="s">
        <v>30</v>
      </c>
      <c r="D22" s="150"/>
      <c r="E22" s="150"/>
      <c r="F22" s="150"/>
    </row>
    <row r="23" ht="28.5" customHeight="1" spans="1:6">
      <c r="A23" s="84"/>
      <c r="B23" s="136"/>
      <c r="C23" s="84" t="s">
        <v>31</v>
      </c>
      <c r="D23" s="150"/>
      <c r="E23" s="150"/>
      <c r="F23" s="150"/>
    </row>
    <row r="24" ht="28.5" customHeight="1" spans="1:6">
      <c r="A24" s="84"/>
      <c r="B24" s="136"/>
      <c r="C24" s="84" t="s">
        <v>32</v>
      </c>
      <c r="D24" s="150"/>
      <c r="E24" s="150"/>
      <c r="F24" s="150"/>
    </row>
    <row r="25" ht="28.5" customHeight="1" spans="1:6">
      <c r="A25" s="84"/>
      <c r="B25" s="136"/>
      <c r="C25" s="84" t="s">
        <v>33</v>
      </c>
      <c r="D25" s="150">
        <v>48.51</v>
      </c>
      <c r="E25" s="150">
        <v>48.51</v>
      </c>
      <c r="F25" s="150"/>
    </row>
    <row r="26" ht="28.5" customHeight="1" spans="1:6">
      <c r="A26" s="84"/>
      <c r="B26" s="136"/>
      <c r="C26" s="84" t="s">
        <v>34</v>
      </c>
      <c r="D26" s="150"/>
      <c r="E26" s="150"/>
      <c r="F26" s="150"/>
    </row>
    <row r="27" ht="28.5" customHeight="1" spans="1:6">
      <c r="A27" s="84"/>
      <c r="B27" s="136"/>
      <c r="C27" s="84" t="s">
        <v>35</v>
      </c>
      <c r="D27" s="150"/>
      <c r="E27" s="150"/>
      <c r="F27" s="150"/>
    </row>
    <row r="28" ht="28.5" customHeight="1" spans="1:6">
      <c r="A28" s="84"/>
      <c r="B28" s="136"/>
      <c r="C28" s="84" t="s">
        <v>36</v>
      </c>
      <c r="D28" s="150"/>
      <c r="E28" s="150"/>
      <c r="F28" s="150"/>
    </row>
    <row r="29" ht="28.5" customHeight="1" spans="1:6">
      <c r="A29" s="77" t="s">
        <v>37</v>
      </c>
      <c r="B29" s="119">
        <f>SUM(B8:B28)</f>
        <v>1180.71</v>
      </c>
      <c r="C29" s="77" t="s">
        <v>38</v>
      </c>
      <c r="D29" s="150">
        <f>SUM(D8:D28)</f>
        <v>1180.71</v>
      </c>
      <c r="E29" s="150">
        <f>SUM(E8:E28)</f>
        <v>986.21</v>
      </c>
      <c r="F29" s="150">
        <f>SUM(F8:F28)</f>
        <v>194.5</v>
      </c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  <ignoredErrors>
    <ignoredError sqref="D29:H30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showGridLines="0" showZeros="0" topLeftCell="B16" workbookViewId="0">
      <selection activeCell="H33" sqref="H33"/>
    </sheetView>
  </sheetViews>
  <sheetFormatPr defaultColWidth="6.875" defaultRowHeight="11.25"/>
  <cols>
    <col min="1" max="1" width="18.625" style="74" customWidth="1"/>
    <col min="2" max="2" width="42.625" style="74" customWidth="1"/>
    <col min="3" max="8" width="13.5" style="74" customWidth="1"/>
    <col min="9" max="11" width="13.5" style="117" customWidth="1"/>
    <col min="12" max="16384" width="6.875" style="74"/>
  </cols>
  <sheetData>
    <row r="1" ht="16.5" customHeight="1" spans="1:11">
      <c r="A1" s="50" t="s">
        <v>112</v>
      </c>
      <c r="B1" s="51"/>
      <c r="C1" s="51"/>
      <c r="D1" s="51"/>
      <c r="E1" s="51"/>
      <c r="F1" s="51"/>
      <c r="G1" s="51"/>
      <c r="H1" s="51"/>
      <c r="I1" s="137"/>
      <c r="J1" s="137"/>
      <c r="K1" s="137"/>
    </row>
    <row r="2" ht="16.5" customHeight="1" spans="1:11">
      <c r="A2" s="51"/>
      <c r="B2" s="51"/>
      <c r="C2" s="51"/>
      <c r="D2" s="51"/>
      <c r="E2" s="51"/>
      <c r="F2" s="51"/>
      <c r="G2" s="51"/>
      <c r="H2" s="51"/>
      <c r="I2" s="137"/>
      <c r="J2" s="137"/>
      <c r="K2" s="137"/>
    </row>
    <row r="3" ht="29.25" customHeight="1" spans="1:11">
      <c r="A3" s="75" t="s">
        <v>113</v>
      </c>
      <c r="B3" s="75"/>
      <c r="C3" s="75"/>
      <c r="D3" s="75"/>
      <c r="E3" s="75"/>
      <c r="F3" s="75"/>
      <c r="G3" s="75"/>
      <c r="H3" s="75"/>
      <c r="I3" s="138"/>
      <c r="J3" s="138"/>
      <c r="K3" s="138"/>
    </row>
    <row r="4" ht="26.25" customHeight="1" spans="1:11">
      <c r="A4" s="118"/>
      <c r="B4" s="118"/>
      <c r="C4" s="118"/>
      <c r="D4" s="118"/>
      <c r="E4" s="118"/>
      <c r="F4" s="118"/>
      <c r="G4" s="118"/>
      <c r="H4" s="118"/>
      <c r="I4" s="139"/>
      <c r="J4" s="140" t="s">
        <v>2</v>
      </c>
      <c r="K4" s="140"/>
    </row>
    <row r="5" ht="26.25" customHeight="1" spans="1:11">
      <c r="A5" s="77" t="s">
        <v>41</v>
      </c>
      <c r="B5" s="77"/>
      <c r="C5" s="77" t="s">
        <v>114</v>
      </c>
      <c r="D5" s="77"/>
      <c r="E5" s="77"/>
      <c r="F5" s="77" t="s">
        <v>115</v>
      </c>
      <c r="G5" s="77"/>
      <c r="H5" s="77"/>
      <c r="I5" s="141" t="s">
        <v>116</v>
      </c>
      <c r="J5" s="141"/>
      <c r="K5" s="141"/>
    </row>
    <row r="6" s="73" customFormat="1" ht="24" customHeight="1" spans="1:11">
      <c r="A6" s="77" t="s">
        <v>46</v>
      </c>
      <c r="B6" s="77" t="s">
        <v>47</v>
      </c>
      <c r="C6" s="77" t="s">
        <v>117</v>
      </c>
      <c r="D6" s="77" t="s">
        <v>105</v>
      </c>
      <c r="E6" s="77" t="s">
        <v>106</v>
      </c>
      <c r="F6" s="77" t="s">
        <v>117</v>
      </c>
      <c r="G6" s="77" t="s">
        <v>105</v>
      </c>
      <c r="H6" s="77" t="s">
        <v>106</v>
      </c>
      <c r="I6" s="141" t="s">
        <v>117</v>
      </c>
      <c r="J6" s="141" t="s">
        <v>105</v>
      </c>
      <c r="K6" s="141" t="s">
        <v>106</v>
      </c>
    </row>
    <row r="7" s="73" customFormat="1" ht="24" customHeight="1" spans="1:11">
      <c r="A7" s="78" t="s">
        <v>48</v>
      </c>
      <c r="B7" s="79" t="s">
        <v>49</v>
      </c>
      <c r="C7" s="119">
        <v>590.22</v>
      </c>
      <c r="D7" s="119">
        <v>546.72</v>
      </c>
      <c r="E7" s="120">
        <v>43.5</v>
      </c>
      <c r="F7" s="121">
        <v>585.35</v>
      </c>
      <c r="G7" s="121">
        <v>519.04</v>
      </c>
      <c r="H7" s="121">
        <v>66.31</v>
      </c>
      <c r="I7" s="119">
        <f>(F7-C7)/C7*100</f>
        <v>-0.825116058418895</v>
      </c>
      <c r="J7" s="119">
        <f>(G7-D7)/D7*100</f>
        <v>-5.06292069066434</v>
      </c>
      <c r="K7" s="119">
        <f>(H7-E7)/E7*100</f>
        <v>52.4367816091954</v>
      </c>
    </row>
    <row r="8" s="73" customFormat="1" ht="24" customHeight="1" spans="1:11">
      <c r="A8" s="78" t="s">
        <v>50</v>
      </c>
      <c r="B8" s="79" t="s">
        <v>51</v>
      </c>
      <c r="C8" s="119">
        <v>590.22</v>
      </c>
      <c r="D8" s="119">
        <v>546.72</v>
      </c>
      <c r="E8" s="119">
        <v>43.5</v>
      </c>
      <c r="F8" s="122">
        <v>585.35</v>
      </c>
      <c r="G8" s="122">
        <v>519.04</v>
      </c>
      <c r="H8" s="122">
        <v>66.31</v>
      </c>
      <c r="I8" s="119">
        <f t="shared" ref="I8:I35" si="0">(F8-C8)/C8*100</f>
        <v>-0.825116058418895</v>
      </c>
      <c r="J8" s="119">
        <f t="shared" ref="J8:J35" si="1">(G8-D8)/D8*100</f>
        <v>-5.06292069066434</v>
      </c>
      <c r="K8" s="119">
        <f>(H8-E8)/E8*100</f>
        <v>52.4367816091954</v>
      </c>
    </row>
    <row r="9" s="73" customFormat="1" ht="24" customHeight="1" spans="1:11">
      <c r="A9" s="78" t="s">
        <v>52</v>
      </c>
      <c r="B9" s="79" t="s">
        <v>53</v>
      </c>
      <c r="C9" s="119">
        <v>304.42</v>
      </c>
      <c r="D9" s="119">
        <v>260.92</v>
      </c>
      <c r="E9" s="119">
        <v>43.5</v>
      </c>
      <c r="F9" s="122">
        <v>291.14</v>
      </c>
      <c r="G9" s="122">
        <v>224.83</v>
      </c>
      <c r="H9" s="122">
        <v>66.31</v>
      </c>
      <c r="I9" s="119">
        <f t="shared" si="0"/>
        <v>-4.36239406083701</v>
      </c>
      <c r="J9" s="119">
        <f t="shared" si="1"/>
        <v>-13.8318258470029</v>
      </c>
      <c r="K9" s="119">
        <f>(H9-E9)/E9*100</f>
        <v>52.4367816091954</v>
      </c>
    </row>
    <row r="10" s="73" customFormat="1" ht="24" customHeight="1" spans="1:11">
      <c r="A10" s="78" t="s">
        <v>54</v>
      </c>
      <c r="B10" s="79" t="s">
        <v>55</v>
      </c>
      <c r="C10" s="119">
        <v>285.8</v>
      </c>
      <c r="D10" s="119">
        <v>285.8</v>
      </c>
      <c r="E10" s="119">
        <v>0</v>
      </c>
      <c r="F10" s="122">
        <v>294.21</v>
      </c>
      <c r="G10" s="122">
        <v>294.21</v>
      </c>
      <c r="H10" s="122"/>
      <c r="I10" s="119">
        <f t="shared" si="0"/>
        <v>2.94261721483554</v>
      </c>
      <c r="J10" s="119">
        <f t="shared" si="1"/>
        <v>2.94261721483554</v>
      </c>
      <c r="K10" s="119"/>
    </row>
    <row r="11" s="73" customFormat="1" ht="24" customHeight="1" spans="1:11">
      <c r="A11" s="78" t="s">
        <v>56</v>
      </c>
      <c r="B11" s="79" t="s">
        <v>57</v>
      </c>
      <c r="C11" s="119">
        <v>88.3</v>
      </c>
      <c r="D11" s="119">
        <v>88.3</v>
      </c>
      <c r="E11" s="119">
        <v>0</v>
      </c>
      <c r="F11" s="122">
        <v>68.46</v>
      </c>
      <c r="G11" s="122">
        <v>68.46</v>
      </c>
      <c r="H11" s="122"/>
      <c r="I11" s="119">
        <f t="shared" si="0"/>
        <v>-22.4688561721404</v>
      </c>
      <c r="J11" s="119">
        <f t="shared" si="1"/>
        <v>-22.4688561721404</v>
      </c>
      <c r="K11" s="119"/>
    </row>
    <row r="12" s="73" customFormat="1" ht="24" customHeight="1" spans="1:11">
      <c r="A12" s="78" t="s">
        <v>58</v>
      </c>
      <c r="B12" s="79" t="s">
        <v>59</v>
      </c>
      <c r="C12" s="119">
        <v>68.53</v>
      </c>
      <c r="D12" s="119">
        <v>68.53</v>
      </c>
      <c r="E12" s="119">
        <v>0</v>
      </c>
      <c r="F12" s="122">
        <v>64.68</v>
      </c>
      <c r="G12" s="122">
        <v>64.68</v>
      </c>
      <c r="H12" s="122"/>
      <c r="I12" s="119">
        <f t="shared" si="0"/>
        <v>-5.61797752808988</v>
      </c>
      <c r="J12" s="119">
        <f t="shared" si="1"/>
        <v>-5.61797752808988</v>
      </c>
      <c r="K12" s="119"/>
    </row>
    <row r="13" s="73" customFormat="1" ht="24" customHeight="1" spans="1:11">
      <c r="A13" s="123" t="s">
        <v>118</v>
      </c>
      <c r="B13" s="79" t="s">
        <v>119</v>
      </c>
      <c r="C13" s="119">
        <v>3.08</v>
      </c>
      <c r="D13" s="119">
        <v>3.08</v>
      </c>
      <c r="E13" s="119">
        <v>0</v>
      </c>
      <c r="F13" s="124"/>
      <c r="G13" s="124"/>
      <c r="H13" s="124"/>
      <c r="I13" s="119">
        <f t="shared" si="0"/>
        <v>-100</v>
      </c>
      <c r="J13" s="119">
        <f t="shared" si="1"/>
        <v>-100</v>
      </c>
      <c r="K13" s="119"/>
    </row>
    <row r="14" s="73" customFormat="1" ht="24" customHeight="1" spans="1:11">
      <c r="A14" s="78" t="s">
        <v>60</v>
      </c>
      <c r="B14" s="79" t="s">
        <v>61</v>
      </c>
      <c r="C14" s="119">
        <v>65.45</v>
      </c>
      <c r="D14" s="119">
        <v>65.45</v>
      </c>
      <c r="E14" s="119">
        <v>0</v>
      </c>
      <c r="F14" s="122">
        <v>64.68</v>
      </c>
      <c r="G14" s="122">
        <v>64.68</v>
      </c>
      <c r="H14" s="122"/>
      <c r="I14" s="119">
        <f t="shared" si="0"/>
        <v>-1.17647058823529</v>
      </c>
      <c r="J14" s="119">
        <f t="shared" si="1"/>
        <v>-1.17647058823529</v>
      </c>
      <c r="K14" s="119"/>
    </row>
    <row r="15" s="73" customFormat="1" ht="24" customHeight="1" spans="1:11">
      <c r="A15" s="78" t="s">
        <v>62</v>
      </c>
      <c r="B15" s="79" t="s">
        <v>63</v>
      </c>
      <c r="C15" s="119">
        <v>19.77</v>
      </c>
      <c r="D15" s="119">
        <v>19.77</v>
      </c>
      <c r="E15" s="119">
        <v>0</v>
      </c>
      <c r="F15" s="122">
        <v>3.78</v>
      </c>
      <c r="G15" s="122">
        <v>3.78</v>
      </c>
      <c r="H15" s="122"/>
      <c r="I15" s="119">
        <f t="shared" si="0"/>
        <v>-80.8801213960546</v>
      </c>
      <c r="J15" s="119">
        <f t="shared" si="1"/>
        <v>-80.8801213960546</v>
      </c>
      <c r="K15" s="119"/>
    </row>
    <row r="16" s="73" customFormat="1" ht="24" customHeight="1" spans="1:11">
      <c r="A16" s="78" t="s">
        <v>64</v>
      </c>
      <c r="B16" s="79" t="s">
        <v>65</v>
      </c>
      <c r="C16" s="119">
        <v>19.77</v>
      </c>
      <c r="D16" s="119">
        <v>19.77</v>
      </c>
      <c r="E16" s="119">
        <v>0</v>
      </c>
      <c r="F16" s="122">
        <v>3.78</v>
      </c>
      <c r="G16" s="122">
        <v>3.78</v>
      </c>
      <c r="H16" s="122"/>
      <c r="I16" s="119">
        <f t="shared" si="0"/>
        <v>-80.8801213960546</v>
      </c>
      <c r="J16" s="119">
        <f t="shared" si="1"/>
        <v>-80.8801213960546</v>
      </c>
      <c r="K16" s="119"/>
    </row>
    <row r="17" s="73" customFormat="1" ht="24" customHeight="1" spans="1:11">
      <c r="A17" s="78" t="s">
        <v>66</v>
      </c>
      <c r="B17" s="79" t="s">
        <v>67</v>
      </c>
      <c r="C17" s="119">
        <v>52.91</v>
      </c>
      <c r="D17" s="119">
        <v>44.88</v>
      </c>
      <c r="E17" s="119">
        <v>8.03</v>
      </c>
      <c r="F17" s="122">
        <v>38.43</v>
      </c>
      <c r="G17" s="122">
        <v>30.4</v>
      </c>
      <c r="H17" s="122">
        <v>8.03</v>
      </c>
      <c r="I17" s="119">
        <f t="shared" si="0"/>
        <v>-27.3672273672274</v>
      </c>
      <c r="J17" s="119">
        <f t="shared" si="1"/>
        <v>-32.2638146167558</v>
      </c>
      <c r="K17" s="119">
        <f>(H17-E17)/E17*100</f>
        <v>0</v>
      </c>
    </row>
    <row r="18" s="73" customFormat="1" ht="24" customHeight="1" spans="1:11">
      <c r="A18" s="78" t="s">
        <v>68</v>
      </c>
      <c r="B18" s="79" t="s">
        <v>69</v>
      </c>
      <c r="C18" s="119">
        <v>22.31</v>
      </c>
      <c r="D18" s="119">
        <v>14.28</v>
      </c>
      <c r="E18" s="119">
        <v>8.03</v>
      </c>
      <c r="F18" s="122">
        <v>8.03</v>
      </c>
      <c r="G18" s="122"/>
      <c r="H18" s="122">
        <v>8.03</v>
      </c>
      <c r="I18" s="119">
        <f t="shared" si="0"/>
        <v>-64.007171671896</v>
      </c>
      <c r="J18" s="119">
        <f t="shared" si="1"/>
        <v>-100</v>
      </c>
      <c r="K18" s="119">
        <f>(H18-E18)/E18*100</f>
        <v>0</v>
      </c>
    </row>
    <row r="19" s="73" customFormat="1" ht="24" customHeight="1" spans="1:11">
      <c r="A19" s="78" t="s">
        <v>70</v>
      </c>
      <c r="B19" s="79" t="s">
        <v>71</v>
      </c>
      <c r="C19" s="119">
        <v>22.31</v>
      </c>
      <c r="D19" s="119">
        <v>14.28</v>
      </c>
      <c r="E19" s="119">
        <v>8.03</v>
      </c>
      <c r="F19" s="122">
        <v>8.03</v>
      </c>
      <c r="G19" s="122"/>
      <c r="H19" s="122">
        <v>8.03</v>
      </c>
      <c r="I19" s="119">
        <f t="shared" si="0"/>
        <v>-64.007171671896</v>
      </c>
      <c r="J19" s="119">
        <f t="shared" si="1"/>
        <v>-100</v>
      </c>
      <c r="K19" s="119">
        <f>(H19-E19)/E19*100</f>
        <v>0</v>
      </c>
    </row>
    <row r="20" s="73" customFormat="1" ht="24" customHeight="1" spans="1:11">
      <c r="A20" s="78" t="s">
        <v>72</v>
      </c>
      <c r="B20" s="79" t="s">
        <v>73</v>
      </c>
      <c r="C20" s="119">
        <v>30.6</v>
      </c>
      <c r="D20" s="119">
        <v>30.6</v>
      </c>
      <c r="E20" s="119">
        <v>0</v>
      </c>
      <c r="F20" s="122">
        <v>30.4</v>
      </c>
      <c r="G20" s="122">
        <v>30.4</v>
      </c>
      <c r="H20" s="122"/>
      <c r="I20" s="119">
        <f t="shared" si="0"/>
        <v>-0.653594771241839</v>
      </c>
      <c r="J20" s="119">
        <f t="shared" si="1"/>
        <v>-0.653594771241839</v>
      </c>
      <c r="K20" s="119"/>
    </row>
    <row r="21" s="73" customFormat="1" ht="24" customHeight="1" spans="1:11">
      <c r="A21" s="78" t="s">
        <v>74</v>
      </c>
      <c r="B21" s="79" t="s">
        <v>75</v>
      </c>
      <c r="C21" s="119">
        <v>8.69</v>
      </c>
      <c r="D21" s="119">
        <v>8.69</v>
      </c>
      <c r="E21" s="125">
        <v>0</v>
      </c>
      <c r="F21" s="126">
        <v>8.92</v>
      </c>
      <c r="G21" s="126">
        <v>8.92</v>
      </c>
      <c r="H21" s="126"/>
      <c r="I21" s="119">
        <f t="shared" si="0"/>
        <v>2.64672036823936</v>
      </c>
      <c r="J21" s="119">
        <f t="shared" si="1"/>
        <v>2.64672036823936</v>
      </c>
      <c r="K21" s="119"/>
    </row>
    <row r="22" s="73" customFormat="1" ht="24" customHeight="1" spans="1:11">
      <c r="A22" s="78" t="s">
        <v>76</v>
      </c>
      <c r="B22" s="79" t="s">
        <v>77</v>
      </c>
      <c r="C22" s="119">
        <v>17.9</v>
      </c>
      <c r="D22" s="119">
        <v>17.9</v>
      </c>
      <c r="E22" s="119">
        <v>0</v>
      </c>
      <c r="F22" s="80">
        <v>17.36</v>
      </c>
      <c r="G22" s="80">
        <v>17.36</v>
      </c>
      <c r="H22" s="80"/>
      <c r="I22" s="119">
        <f t="shared" si="0"/>
        <v>-3.01675977653631</v>
      </c>
      <c r="J22" s="119">
        <f t="shared" si="1"/>
        <v>-3.01675977653631</v>
      </c>
      <c r="K22" s="119"/>
    </row>
    <row r="23" s="73" customFormat="1" ht="24" customHeight="1" spans="1:11">
      <c r="A23" s="78" t="s">
        <v>78</v>
      </c>
      <c r="B23" s="79" t="s">
        <v>79</v>
      </c>
      <c r="C23" s="119">
        <v>4.01</v>
      </c>
      <c r="D23" s="119">
        <v>4.01</v>
      </c>
      <c r="E23" s="119">
        <v>0</v>
      </c>
      <c r="F23" s="80">
        <v>4.12</v>
      </c>
      <c r="G23" s="80">
        <v>4.12</v>
      </c>
      <c r="H23" s="80"/>
      <c r="I23" s="119">
        <f t="shared" si="0"/>
        <v>2.74314214463841</v>
      </c>
      <c r="J23" s="119">
        <f t="shared" si="1"/>
        <v>2.74314214463841</v>
      </c>
      <c r="K23" s="119"/>
    </row>
    <row r="24" s="73" customFormat="1" ht="24" customHeight="1" spans="1:11">
      <c r="A24" s="78" t="s">
        <v>80</v>
      </c>
      <c r="B24" s="79" t="s">
        <v>81</v>
      </c>
      <c r="C24" s="119">
        <v>69.67</v>
      </c>
      <c r="D24" s="119">
        <v>8.7</v>
      </c>
      <c r="E24" s="119">
        <v>60.97</v>
      </c>
      <c r="F24" s="80">
        <v>97.97</v>
      </c>
      <c r="G24" s="80"/>
      <c r="H24" s="80">
        <v>97.97</v>
      </c>
      <c r="I24" s="119">
        <f t="shared" si="0"/>
        <v>40.620066025549</v>
      </c>
      <c r="J24" s="119">
        <f t="shared" si="1"/>
        <v>-100</v>
      </c>
      <c r="K24" s="119">
        <f>(H24-E24)/E24*100</f>
        <v>60.6855830736428</v>
      </c>
    </row>
    <row r="25" s="73" customFormat="1" ht="24" customHeight="1" spans="1:11">
      <c r="A25" s="78" t="s">
        <v>82</v>
      </c>
      <c r="B25" s="127" t="s">
        <v>83</v>
      </c>
      <c r="C25" s="128">
        <v>69.67</v>
      </c>
      <c r="D25" s="128">
        <v>8.7</v>
      </c>
      <c r="E25" s="128">
        <v>60.97</v>
      </c>
      <c r="F25" s="80">
        <v>97.97</v>
      </c>
      <c r="G25" s="80"/>
      <c r="H25" s="80">
        <v>97.97</v>
      </c>
      <c r="I25" s="119">
        <f t="shared" si="0"/>
        <v>40.620066025549</v>
      </c>
      <c r="J25" s="119">
        <f t="shared" si="1"/>
        <v>-100</v>
      </c>
      <c r="K25" s="119">
        <f>(H25-E25)/E25*100</f>
        <v>60.6855830736428</v>
      </c>
    </row>
    <row r="26" s="73" customFormat="1" ht="24" customHeight="1" spans="1:11">
      <c r="A26" s="129" t="s">
        <v>84</v>
      </c>
      <c r="B26" s="130" t="s">
        <v>85</v>
      </c>
      <c r="C26" s="128">
        <v>69.67</v>
      </c>
      <c r="D26" s="128">
        <v>8.7</v>
      </c>
      <c r="E26" s="128">
        <v>60.97</v>
      </c>
      <c r="F26" s="80">
        <v>97.97</v>
      </c>
      <c r="G26" s="80"/>
      <c r="H26" s="80">
        <v>97.97</v>
      </c>
      <c r="I26" s="119">
        <f t="shared" si="0"/>
        <v>40.620066025549</v>
      </c>
      <c r="J26" s="119">
        <f t="shared" si="1"/>
        <v>-100</v>
      </c>
      <c r="K26" s="119">
        <f>(H26-E26)/E26*100</f>
        <v>60.6855830736428</v>
      </c>
    </row>
    <row r="27" s="73" customFormat="1" ht="24" customHeight="1" spans="1:11">
      <c r="A27" s="129" t="s">
        <v>90</v>
      </c>
      <c r="B27" s="130" t="s">
        <v>91</v>
      </c>
      <c r="C27" s="128">
        <v>79.39</v>
      </c>
      <c r="D27" s="128">
        <v>22.46</v>
      </c>
      <c r="E27" s="128">
        <v>56.93</v>
      </c>
      <c r="F27" s="80">
        <v>147.49</v>
      </c>
      <c r="G27" s="80"/>
      <c r="H27" s="80">
        <v>147.49</v>
      </c>
      <c r="I27" s="119">
        <f>(F27-C27)/C27*100</f>
        <v>85.7790653734727</v>
      </c>
      <c r="J27" s="119">
        <f>(G27-D27)/D27*100</f>
        <v>-100</v>
      </c>
      <c r="K27" s="119">
        <f>(H27-E27)/E27*100</f>
        <v>159.072545230985</v>
      </c>
    </row>
    <row r="28" s="73" customFormat="1" ht="24" customHeight="1" spans="1:11">
      <c r="A28" s="129" t="s">
        <v>92</v>
      </c>
      <c r="B28" s="130" t="s">
        <v>93</v>
      </c>
      <c r="C28" s="128">
        <v>79.39</v>
      </c>
      <c r="D28" s="128">
        <v>22.46</v>
      </c>
      <c r="E28" s="128">
        <v>56.93</v>
      </c>
      <c r="F28" s="80">
        <v>147.49</v>
      </c>
      <c r="G28" s="80"/>
      <c r="H28" s="80">
        <v>147.49</v>
      </c>
      <c r="I28" s="119">
        <f>(F28-C28)/C28*100</f>
        <v>85.7790653734727</v>
      </c>
      <c r="J28" s="119">
        <f>(G28-D28)/D28*100</f>
        <v>-100</v>
      </c>
      <c r="K28" s="119">
        <f>(H28-E28)/E28*100</f>
        <v>159.072545230985</v>
      </c>
    </row>
    <row r="29" s="73" customFormat="1" ht="24" customHeight="1" spans="1:11">
      <c r="A29" s="78" t="s">
        <v>94</v>
      </c>
      <c r="B29" s="131" t="s">
        <v>95</v>
      </c>
      <c r="C29" s="119">
        <v>79.39</v>
      </c>
      <c r="D29" s="119">
        <v>22.46</v>
      </c>
      <c r="E29" s="119">
        <v>56.93</v>
      </c>
      <c r="F29" s="80">
        <v>147.49</v>
      </c>
      <c r="G29" s="80"/>
      <c r="H29" s="80">
        <v>147.49</v>
      </c>
      <c r="I29" s="119">
        <f>(F29-C29)/C29*100</f>
        <v>85.7790653734727</v>
      </c>
      <c r="J29" s="119">
        <f>(G29-D29)/D29*100</f>
        <v>-100</v>
      </c>
      <c r="K29" s="119">
        <f>(H29-E29)/E29*100</f>
        <v>159.072545230985</v>
      </c>
    </row>
    <row r="30" s="73" customFormat="1" ht="24" customHeight="1" spans="1:11">
      <c r="A30" s="78" t="s">
        <v>96</v>
      </c>
      <c r="B30" s="132" t="s">
        <v>97</v>
      </c>
      <c r="C30" s="119">
        <v>49.09</v>
      </c>
      <c r="D30" s="119">
        <v>49.09</v>
      </c>
      <c r="E30" s="119">
        <v>0</v>
      </c>
      <c r="F30" s="80">
        <v>48.51</v>
      </c>
      <c r="G30" s="80">
        <v>48.51</v>
      </c>
      <c r="H30" s="80"/>
      <c r="I30" s="119">
        <f>(F30-C30)/C30*100</f>
        <v>-1.18150336117337</v>
      </c>
      <c r="J30" s="119">
        <f>(G30-D30)/D30*100</f>
        <v>-1.18150336117337</v>
      </c>
      <c r="K30" s="119"/>
    </row>
    <row r="31" s="73" customFormat="1" ht="24" customHeight="1" spans="1:11">
      <c r="A31" s="78" t="s">
        <v>98</v>
      </c>
      <c r="B31" s="132" t="s">
        <v>99</v>
      </c>
      <c r="C31" s="128">
        <v>49.09</v>
      </c>
      <c r="D31" s="128">
        <v>49.09</v>
      </c>
      <c r="E31" s="128">
        <v>0</v>
      </c>
      <c r="F31" s="80">
        <v>48.51</v>
      </c>
      <c r="G31" s="80">
        <v>48.51</v>
      </c>
      <c r="H31" s="80"/>
      <c r="I31" s="119">
        <f>(F31-C31)/C31*100</f>
        <v>-1.18150336117337</v>
      </c>
      <c r="J31" s="119">
        <f>(G31-D31)/D31*100</f>
        <v>-1.18150336117337</v>
      </c>
      <c r="K31" s="119"/>
    </row>
    <row r="32" s="73" customFormat="1" ht="24" customHeight="1" spans="1:11">
      <c r="A32" s="78" t="s">
        <v>100</v>
      </c>
      <c r="B32" s="132" t="s">
        <v>101</v>
      </c>
      <c r="C32" s="128">
        <v>49.09</v>
      </c>
      <c r="D32" s="128">
        <v>49.09</v>
      </c>
      <c r="E32" s="128">
        <v>0</v>
      </c>
      <c r="F32" s="80">
        <v>48.51</v>
      </c>
      <c r="G32" s="80">
        <v>48.51</v>
      </c>
      <c r="H32" s="80"/>
      <c r="I32" s="119">
        <f>(F32-C32)/C32*100</f>
        <v>-1.18150336117337</v>
      </c>
      <c r="J32" s="119">
        <f>(G32-D32)/D32*100</f>
        <v>-1.18150336117337</v>
      </c>
      <c r="K32" s="119"/>
    </row>
    <row r="33" ht="24" customHeight="1" spans="1:11">
      <c r="A33" s="133" t="s">
        <v>120</v>
      </c>
      <c r="B33" s="134"/>
      <c r="C33" s="135">
        <v>929.58</v>
      </c>
      <c r="D33" s="135">
        <v>760.15</v>
      </c>
      <c r="E33" s="135">
        <v>169.43</v>
      </c>
      <c r="F33" s="135">
        <f t="shared" ref="F33:H33" si="2">F7+F11+F17+F24+F27+F30</f>
        <v>986.21</v>
      </c>
      <c r="G33" s="136">
        <f t="shared" si="2"/>
        <v>666.41</v>
      </c>
      <c r="H33" s="136">
        <f t="shared" si="2"/>
        <v>319.8</v>
      </c>
      <c r="I33" s="119">
        <f>(F33-C33)/C33*100</f>
        <v>6.09199853697369</v>
      </c>
      <c r="J33" s="119">
        <f>(G33-D33)/D33*100</f>
        <v>-12.3317766230349</v>
      </c>
      <c r="K33" s="119">
        <f>(H33-E33)/E33*100</f>
        <v>88.7505164374668</v>
      </c>
    </row>
  </sheetData>
  <mergeCells count="7">
    <mergeCell ref="A3:K3"/>
    <mergeCell ref="J4:K4"/>
    <mergeCell ref="A5:B5"/>
    <mergeCell ref="C5:E5"/>
    <mergeCell ref="F5:H5"/>
    <mergeCell ref="I5:K5"/>
    <mergeCell ref="A33:B33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6" workbookViewId="0">
      <selection activeCell="L29" sqref="L29"/>
    </sheetView>
  </sheetViews>
  <sheetFormatPr defaultColWidth="9" defaultRowHeight="14.25" outlineLevelCol="4"/>
  <cols>
    <col min="1" max="1" width="38.375" customWidth="1"/>
    <col min="2" max="2" width="18.125" style="103" customWidth="1"/>
    <col min="3" max="3" width="25.25" customWidth="1"/>
  </cols>
  <sheetData>
    <row r="1" ht="19.5" customHeight="1" spans="1:3">
      <c r="A1" s="104" t="s">
        <v>121</v>
      </c>
      <c r="B1" s="105"/>
      <c r="C1" s="106"/>
    </row>
    <row r="2" ht="44.25" customHeight="1" spans="1:5">
      <c r="A2" s="107" t="s">
        <v>122</v>
      </c>
      <c r="B2" s="108"/>
      <c r="C2" s="107"/>
      <c r="D2" s="109"/>
      <c r="E2" s="109"/>
    </row>
    <row r="3" ht="20.25" customHeight="1" spans="3:3">
      <c r="C3" s="110" t="s">
        <v>2</v>
      </c>
    </row>
    <row r="4" ht="22.5" customHeight="1" spans="1:3">
      <c r="A4" s="111" t="s">
        <v>123</v>
      </c>
      <c r="B4" s="112" t="s">
        <v>6</v>
      </c>
      <c r="C4" s="111" t="s">
        <v>124</v>
      </c>
    </row>
    <row r="5" ht="22.5" customHeight="1" spans="1:3">
      <c r="A5" s="113" t="s">
        <v>125</v>
      </c>
      <c r="B5" s="114">
        <f>SUM(B6:B16)</f>
        <v>594.46</v>
      </c>
      <c r="C5" s="113"/>
    </row>
    <row r="6" ht="22.5" customHeight="1" spans="1:3">
      <c r="A6" s="113" t="s">
        <v>126</v>
      </c>
      <c r="B6" s="115">
        <v>244.1</v>
      </c>
      <c r="C6" s="113"/>
    </row>
    <row r="7" ht="22.5" customHeight="1" spans="1:3">
      <c r="A7" s="113" t="s">
        <v>127</v>
      </c>
      <c r="B7" s="115">
        <v>77.84</v>
      </c>
      <c r="C7" s="113"/>
    </row>
    <row r="8" ht="22.5" customHeight="1" spans="1:3">
      <c r="A8" s="113" t="s">
        <v>128</v>
      </c>
      <c r="B8" s="115">
        <v>7.06</v>
      </c>
      <c r="C8" s="113"/>
    </row>
    <row r="9" ht="22.5" customHeight="1" spans="1:3">
      <c r="A9" s="113" t="s">
        <v>129</v>
      </c>
      <c r="B9" s="115">
        <v>106.71</v>
      </c>
      <c r="C9" s="113"/>
    </row>
    <row r="10" ht="22.5" customHeight="1" spans="1:3">
      <c r="A10" s="113" t="s">
        <v>130</v>
      </c>
      <c r="B10" s="115">
        <v>64.68</v>
      </c>
      <c r="C10" s="113"/>
    </row>
    <row r="11" ht="22.5" customHeight="1" spans="1:3">
      <c r="A11" s="113" t="s">
        <v>131</v>
      </c>
      <c r="B11" s="115"/>
      <c r="C11" s="113"/>
    </row>
    <row r="12" ht="22.5" customHeight="1" spans="1:3">
      <c r="A12" s="113" t="s">
        <v>132</v>
      </c>
      <c r="B12" s="115">
        <v>26.28</v>
      </c>
      <c r="C12" s="113"/>
    </row>
    <row r="13" ht="22.5" customHeight="1" spans="1:3">
      <c r="A13" s="113" t="s">
        <v>133</v>
      </c>
      <c r="B13" s="115">
        <v>4.12</v>
      </c>
      <c r="C13" s="113"/>
    </row>
    <row r="14" ht="22.5" customHeight="1" spans="1:3">
      <c r="A14" s="113" t="s">
        <v>134</v>
      </c>
      <c r="B14" s="115">
        <v>0.21</v>
      </c>
      <c r="C14" s="113"/>
    </row>
    <row r="15" ht="22.5" customHeight="1" spans="1:3">
      <c r="A15" s="113" t="s">
        <v>135</v>
      </c>
      <c r="B15" s="115">
        <v>48.51</v>
      </c>
      <c r="C15" s="113"/>
    </row>
    <row r="16" ht="22.5" customHeight="1" spans="1:3">
      <c r="A16" s="113" t="s">
        <v>136</v>
      </c>
      <c r="B16" s="115">
        <v>14.95</v>
      </c>
      <c r="C16" s="113"/>
    </row>
    <row r="17" ht="22.5" customHeight="1" spans="1:3">
      <c r="A17" s="113" t="s">
        <v>137</v>
      </c>
      <c r="B17" s="114">
        <f>SUM(B18:B44)</f>
        <v>52.38</v>
      </c>
      <c r="C17" s="113"/>
    </row>
    <row r="18" ht="22.5" customHeight="1" spans="1:3">
      <c r="A18" s="113" t="s">
        <v>138</v>
      </c>
      <c r="B18" s="115">
        <v>1.55</v>
      </c>
      <c r="C18" s="113"/>
    </row>
    <row r="19" ht="22.5" customHeight="1" spans="1:3">
      <c r="A19" s="113" t="s">
        <v>139</v>
      </c>
      <c r="B19" s="115"/>
      <c r="C19" s="113"/>
    </row>
    <row r="20" ht="22.5" customHeight="1" spans="1:3">
      <c r="A20" s="113" t="s">
        <v>140</v>
      </c>
      <c r="B20" s="115"/>
      <c r="C20" s="113"/>
    </row>
    <row r="21" ht="22.5" customHeight="1" spans="1:3">
      <c r="A21" s="113" t="s">
        <v>141</v>
      </c>
      <c r="B21" s="115"/>
      <c r="C21" s="113"/>
    </row>
    <row r="22" ht="22.5" customHeight="1" spans="1:3">
      <c r="A22" s="113" t="s">
        <v>142</v>
      </c>
      <c r="B22" s="115"/>
      <c r="C22" s="113"/>
    </row>
    <row r="23" ht="22.5" customHeight="1" spans="1:3">
      <c r="A23" s="113" t="s">
        <v>143</v>
      </c>
      <c r="B23" s="115"/>
      <c r="C23" s="113"/>
    </row>
    <row r="24" ht="22.5" customHeight="1" spans="1:3">
      <c r="A24" s="113" t="s">
        <v>144</v>
      </c>
      <c r="B24" s="115"/>
      <c r="C24" s="113"/>
    </row>
    <row r="25" ht="22.5" customHeight="1" spans="1:3">
      <c r="A25" s="113" t="s">
        <v>145</v>
      </c>
      <c r="B25" s="115"/>
      <c r="C25" s="113"/>
    </row>
    <row r="26" ht="22.5" customHeight="1" spans="1:3">
      <c r="A26" s="113" t="s">
        <v>146</v>
      </c>
      <c r="B26" s="115"/>
      <c r="C26" s="113"/>
    </row>
    <row r="27" ht="22.5" customHeight="1" spans="1:3">
      <c r="A27" s="113" t="s">
        <v>147</v>
      </c>
      <c r="B27" s="115"/>
      <c r="C27" s="113"/>
    </row>
    <row r="28" ht="22.5" customHeight="1" spans="1:3">
      <c r="A28" s="113" t="s">
        <v>148</v>
      </c>
      <c r="B28" s="115"/>
      <c r="C28" s="113"/>
    </row>
    <row r="29" ht="22.5" customHeight="1" spans="1:3">
      <c r="A29" s="113" t="s">
        <v>149</v>
      </c>
      <c r="B29" s="115"/>
      <c r="C29" s="113"/>
    </row>
    <row r="30" ht="22.5" customHeight="1" spans="1:3">
      <c r="A30" s="113" t="s">
        <v>150</v>
      </c>
      <c r="B30" s="115"/>
      <c r="C30" s="113"/>
    </row>
    <row r="31" ht="22.5" customHeight="1" spans="1:3">
      <c r="A31" s="113" t="s">
        <v>151</v>
      </c>
      <c r="B31" s="115"/>
      <c r="C31" s="113"/>
    </row>
    <row r="32" ht="22.5" customHeight="1" spans="1:3">
      <c r="A32" s="113" t="s">
        <v>152</v>
      </c>
      <c r="B32" s="115"/>
      <c r="C32" s="113"/>
    </row>
    <row r="33" ht="22.5" customHeight="1" spans="1:3">
      <c r="A33" s="113" t="s">
        <v>153</v>
      </c>
      <c r="B33" s="115"/>
      <c r="C33" s="113"/>
    </row>
    <row r="34" ht="22.5" customHeight="1" spans="1:3">
      <c r="A34" s="113" t="s">
        <v>154</v>
      </c>
      <c r="B34" s="115"/>
      <c r="C34" s="113"/>
    </row>
    <row r="35" ht="22.5" customHeight="1" spans="1:3">
      <c r="A35" s="113" t="s">
        <v>155</v>
      </c>
      <c r="B35" s="115"/>
      <c r="C35" s="113"/>
    </row>
    <row r="36" ht="22.5" customHeight="1" spans="1:3">
      <c r="A36" s="113" t="s">
        <v>156</v>
      </c>
      <c r="B36" s="115"/>
      <c r="C36" s="113"/>
    </row>
    <row r="37" ht="22.5" customHeight="1" spans="1:3">
      <c r="A37" s="113" t="s">
        <v>157</v>
      </c>
      <c r="B37" s="115"/>
      <c r="C37" s="113"/>
    </row>
    <row r="38" ht="22.5" customHeight="1" spans="1:3">
      <c r="A38" s="113" t="s">
        <v>158</v>
      </c>
      <c r="B38" s="115"/>
      <c r="C38" s="113"/>
    </row>
    <row r="39" ht="22.5" customHeight="1" spans="1:3">
      <c r="A39" s="113" t="s">
        <v>159</v>
      </c>
      <c r="B39" s="115"/>
      <c r="C39" s="113"/>
    </row>
    <row r="40" ht="22.5" customHeight="1" spans="1:3">
      <c r="A40" s="113" t="s">
        <v>160</v>
      </c>
      <c r="B40" s="115">
        <v>8.33</v>
      </c>
      <c r="C40" s="113"/>
    </row>
    <row r="41" ht="22.5" customHeight="1" spans="1:3">
      <c r="A41" s="113" t="s">
        <v>161</v>
      </c>
      <c r="B41" s="115"/>
      <c r="C41" s="113"/>
    </row>
    <row r="42" ht="22.5" customHeight="1" spans="1:3">
      <c r="A42" s="113" t="s">
        <v>162</v>
      </c>
      <c r="B42" s="115">
        <v>15</v>
      </c>
      <c r="C42" s="113"/>
    </row>
    <row r="43" ht="22.5" customHeight="1" spans="1:3">
      <c r="A43" s="113" t="s">
        <v>163</v>
      </c>
      <c r="B43" s="115"/>
      <c r="C43" s="113"/>
    </row>
    <row r="44" ht="22.5" customHeight="1" spans="1:3">
      <c r="A44" s="116" t="s">
        <v>164</v>
      </c>
      <c r="B44" s="115">
        <v>27.5</v>
      </c>
      <c r="C44" s="113"/>
    </row>
    <row r="45" ht="22.5" customHeight="1" spans="1:3">
      <c r="A45" s="113" t="s">
        <v>165</v>
      </c>
      <c r="B45" s="114">
        <f>SUM(B46:B56)</f>
        <v>19.57</v>
      </c>
      <c r="C45" s="113"/>
    </row>
    <row r="46" ht="22.5" customHeight="1" spans="1:3">
      <c r="A46" s="113" t="s">
        <v>166</v>
      </c>
      <c r="B46" s="115"/>
      <c r="C46" s="113"/>
    </row>
    <row r="47" ht="22.5" customHeight="1" spans="1:3">
      <c r="A47" s="113" t="s">
        <v>167</v>
      </c>
      <c r="B47" s="115">
        <v>9.84</v>
      </c>
      <c r="C47" s="113"/>
    </row>
    <row r="48" ht="22.5" customHeight="1" spans="1:3">
      <c r="A48" s="113" t="s">
        <v>168</v>
      </c>
      <c r="B48" s="115"/>
      <c r="C48" s="113"/>
    </row>
    <row r="49" ht="22.5" customHeight="1" spans="1:3">
      <c r="A49" s="113" t="s">
        <v>169</v>
      </c>
      <c r="B49" s="115"/>
      <c r="C49" s="113"/>
    </row>
    <row r="50" ht="22.5" customHeight="1" spans="1:3">
      <c r="A50" s="113" t="s">
        <v>170</v>
      </c>
      <c r="B50" s="115">
        <v>5.95</v>
      </c>
      <c r="C50" s="113"/>
    </row>
    <row r="51" ht="22.5" customHeight="1" spans="1:3">
      <c r="A51" s="113" t="s">
        <v>171</v>
      </c>
      <c r="B51" s="115"/>
      <c r="C51" s="113"/>
    </row>
    <row r="52" ht="22.5" customHeight="1" spans="1:3">
      <c r="A52" s="113" t="s">
        <v>172</v>
      </c>
      <c r="B52" s="115"/>
      <c r="C52" s="113"/>
    </row>
    <row r="53" ht="22.5" customHeight="1" spans="1:3">
      <c r="A53" s="113" t="s">
        <v>173</v>
      </c>
      <c r="B53" s="115"/>
      <c r="C53" s="113"/>
    </row>
    <row r="54" ht="22.5" customHeight="1" spans="1:3">
      <c r="A54" s="113" t="s">
        <v>174</v>
      </c>
      <c r="B54" s="115"/>
      <c r="C54" s="113"/>
    </row>
    <row r="55" ht="22.5" customHeight="1" spans="1:3">
      <c r="A55" s="113" t="s">
        <v>175</v>
      </c>
      <c r="B55" s="115"/>
      <c r="C55" s="113"/>
    </row>
    <row r="56" ht="22.5" customHeight="1" spans="1:3">
      <c r="A56" s="113" t="s">
        <v>176</v>
      </c>
      <c r="B56" s="115">
        <v>3.78</v>
      </c>
      <c r="C56" s="113"/>
    </row>
    <row r="57" ht="22.5" customHeight="1" spans="1:3">
      <c r="A57" s="111" t="s">
        <v>120</v>
      </c>
      <c r="B57" s="115">
        <f>B5+B17+B45</f>
        <v>666.41</v>
      </c>
      <c r="C57" s="113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12" sqref="A12:B12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6" t="s">
        <v>177</v>
      </c>
    </row>
    <row r="2" ht="19.5" customHeight="1" spans="1:2">
      <c r="A2" s="91"/>
      <c r="B2" s="92"/>
    </row>
    <row r="3" ht="30" customHeight="1" spans="1:2">
      <c r="A3" s="93" t="s">
        <v>178</v>
      </c>
      <c r="B3" s="93"/>
    </row>
    <row r="4" ht="16.5" customHeight="1" spans="1:2">
      <c r="A4" s="94"/>
      <c r="B4" s="95" t="s">
        <v>2</v>
      </c>
    </row>
    <row r="5" ht="38.25" customHeight="1" spans="1:2">
      <c r="A5" s="96" t="s">
        <v>5</v>
      </c>
      <c r="B5" s="96" t="s">
        <v>115</v>
      </c>
    </row>
    <row r="6" ht="38.25" customHeight="1" spans="1:2">
      <c r="A6" s="97" t="s">
        <v>179</v>
      </c>
      <c r="B6" s="84">
        <v>1</v>
      </c>
    </row>
    <row r="7" ht="38.25" customHeight="1" spans="1:2">
      <c r="A7" s="84" t="s">
        <v>180</v>
      </c>
      <c r="B7" s="84"/>
    </row>
    <row r="8" ht="38.25" customHeight="1" spans="1:2">
      <c r="A8" s="84" t="s">
        <v>181</v>
      </c>
      <c r="B8" s="84"/>
    </row>
    <row r="9" ht="38.25" customHeight="1" spans="1:2">
      <c r="A9" s="98" t="s">
        <v>182</v>
      </c>
      <c r="B9" s="98">
        <v>1</v>
      </c>
    </row>
    <row r="10" ht="38.25" customHeight="1" spans="1:2">
      <c r="A10" s="99" t="s">
        <v>183</v>
      </c>
      <c r="B10" s="98">
        <v>1</v>
      </c>
    </row>
    <row r="11" ht="38.25" customHeight="1" spans="1:2">
      <c r="A11" s="100" t="s">
        <v>184</v>
      </c>
      <c r="B11" s="101"/>
    </row>
    <row r="12" ht="91.5" customHeight="1" spans="1:2">
      <c r="A12" s="102" t="s">
        <v>185</v>
      </c>
      <c r="B12" s="102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F8" sqref="F8"/>
    </sheetView>
  </sheetViews>
  <sheetFormatPr defaultColWidth="6.875" defaultRowHeight="11.25"/>
  <cols>
    <col min="1" max="1" width="19.375" style="74" customWidth="1"/>
    <col min="2" max="2" width="42.5" style="74" customWidth="1"/>
    <col min="3" max="3" width="8.375" style="74" customWidth="1"/>
    <col min="4" max="4" width="9.375" style="74" customWidth="1"/>
    <col min="5" max="11" width="9.875" style="74" customWidth="1"/>
    <col min="12" max="16384" width="6.875" style="74"/>
  </cols>
  <sheetData>
    <row r="1" ht="16.5" customHeight="1" spans="1:11">
      <c r="A1" s="50" t="s">
        <v>186</v>
      </c>
      <c r="B1" s="51"/>
      <c r="C1" s="51"/>
      <c r="D1" s="51"/>
      <c r="E1" s="51"/>
      <c r="F1" s="51"/>
      <c r="G1" s="51"/>
      <c r="H1" s="51"/>
      <c r="I1" s="51"/>
      <c r="J1" s="87"/>
      <c r="K1" s="87"/>
    </row>
    <row r="2" ht="16.5" customHeight="1" spans="1:11">
      <c r="A2" s="51"/>
      <c r="B2" s="51"/>
      <c r="C2" s="51"/>
      <c r="D2" s="51"/>
      <c r="E2" s="51"/>
      <c r="F2" s="51"/>
      <c r="G2" s="51"/>
      <c r="H2" s="51"/>
      <c r="I2" s="51"/>
      <c r="J2" s="87"/>
      <c r="K2" s="87"/>
    </row>
    <row r="3" ht="29.25" customHeight="1" spans="1:11">
      <c r="A3" s="75" t="s">
        <v>187</v>
      </c>
      <c r="B3" s="75"/>
      <c r="C3" s="75"/>
      <c r="D3" s="75"/>
      <c r="E3" s="75"/>
      <c r="F3" s="75"/>
      <c r="G3" s="75"/>
      <c r="H3" s="75"/>
      <c r="I3" s="75"/>
      <c r="J3" s="75"/>
      <c r="K3" s="75"/>
    </row>
    <row r="4" ht="26.25" customHeight="1" spans="1:11">
      <c r="A4" s="76"/>
      <c r="B4" s="76"/>
      <c r="C4" s="76"/>
      <c r="D4" s="76"/>
      <c r="E4" s="76"/>
      <c r="F4" s="76"/>
      <c r="G4" s="76"/>
      <c r="H4" s="76"/>
      <c r="I4" s="76"/>
      <c r="J4" s="88" t="s">
        <v>2</v>
      </c>
      <c r="K4" s="88"/>
    </row>
    <row r="5" ht="26.25" customHeight="1" spans="1:11">
      <c r="A5" s="77" t="s">
        <v>41</v>
      </c>
      <c r="B5" s="77"/>
      <c r="C5" s="77" t="s">
        <v>114</v>
      </c>
      <c r="D5" s="77"/>
      <c r="E5" s="77"/>
      <c r="F5" s="77" t="s">
        <v>115</v>
      </c>
      <c r="G5" s="77"/>
      <c r="H5" s="77"/>
      <c r="I5" s="77" t="s">
        <v>188</v>
      </c>
      <c r="J5" s="77"/>
      <c r="K5" s="77"/>
    </row>
    <row r="6" s="73" customFormat="1" ht="27.75" customHeight="1" spans="1:11">
      <c r="A6" s="77" t="s">
        <v>46</v>
      </c>
      <c r="B6" s="77" t="s">
        <v>47</v>
      </c>
      <c r="C6" s="77" t="s">
        <v>117</v>
      </c>
      <c r="D6" s="77" t="s">
        <v>105</v>
      </c>
      <c r="E6" s="77" t="s">
        <v>106</v>
      </c>
      <c r="F6" s="77" t="s">
        <v>117</v>
      </c>
      <c r="G6" s="77" t="s">
        <v>105</v>
      </c>
      <c r="H6" s="77" t="s">
        <v>106</v>
      </c>
      <c r="I6" s="77" t="s">
        <v>117</v>
      </c>
      <c r="J6" s="77" t="s">
        <v>105</v>
      </c>
      <c r="K6" s="77" t="s">
        <v>106</v>
      </c>
    </row>
    <row r="7" s="73" customFormat="1" ht="30" customHeight="1" spans="1:11">
      <c r="A7" s="78" t="s">
        <v>80</v>
      </c>
      <c r="B7" s="79" t="s">
        <v>81</v>
      </c>
      <c r="C7" s="80">
        <v>0</v>
      </c>
      <c r="D7" s="81"/>
      <c r="E7" s="81"/>
      <c r="F7" s="80">
        <v>194.5</v>
      </c>
      <c r="G7" s="81"/>
      <c r="H7" s="80">
        <v>194.5</v>
      </c>
      <c r="I7" s="81"/>
      <c r="J7" s="89"/>
      <c r="K7" s="89"/>
    </row>
    <row r="8" s="73" customFormat="1" ht="30" customHeight="1" spans="1:11">
      <c r="A8" s="78" t="s">
        <v>86</v>
      </c>
      <c r="B8" s="79" t="s">
        <v>87</v>
      </c>
      <c r="C8" s="80">
        <v>0</v>
      </c>
      <c r="D8" s="81"/>
      <c r="E8" s="81"/>
      <c r="F8" s="80">
        <v>194.5</v>
      </c>
      <c r="G8" s="81"/>
      <c r="H8" s="80">
        <v>194.5</v>
      </c>
      <c r="I8" s="81"/>
      <c r="J8" s="89"/>
      <c r="K8" s="89"/>
    </row>
    <row r="9" s="73" customFormat="1" ht="30" customHeight="1" spans="1:11">
      <c r="A9" s="78" t="s">
        <v>88</v>
      </c>
      <c r="B9" s="79" t="s">
        <v>89</v>
      </c>
      <c r="C9" s="80">
        <v>0</v>
      </c>
      <c r="D9" s="81"/>
      <c r="E9" s="81"/>
      <c r="F9" s="80">
        <v>194.5</v>
      </c>
      <c r="G9" s="81"/>
      <c r="H9" s="80">
        <v>194.5</v>
      </c>
      <c r="I9" s="81"/>
      <c r="J9" s="89"/>
      <c r="K9" s="89"/>
    </row>
    <row r="10" s="73" customFormat="1" ht="30" customHeight="1" spans="1:11">
      <c r="A10" s="82"/>
      <c r="B10" s="81"/>
      <c r="C10" s="81"/>
      <c r="D10" s="81"/>
      <c r="E10" s="81"/>
      <c r="F10" s="81"/>
      <c r="G10" s="81"/>
      <c r="H10" s="81"/>
      <c r="I10" s="81"/>
      <c r="J10" s="89"/>
      <c r="K10" s="89"/>
    </row>
    <row r="11" customFormat="1" ht="30" customHeight="1" spans="1:11">
      <c r="A11" s="82"/>
      <c r="B11" s="83"/>
      <c r="C11" s="83"/>
      <c r="D11" s="83"/>
      <c r="E11" s="83"/>
      <c r="F11" s="83"/>
      <c r="G11" s="83"/>
      <c r="H11" s="83"/>
      <c r="I11" s="83"/>
      <c r="J11" s="90"/>
      <c r="K11" s="90"/>
    </row>
    <row r="12" customFormat="1" ht="30" customHeight="1" spans="1:11">
      <c r="A12" s="82"/>
      <c r="B12" s="84"/>
      <c r="C12" s="84"/>
      <c r="D12" s="84"/>
      <c r="E12" s="84"/>
      <c r="F12" s="84"/>
      <c r="G12" s="84"/>
      <c r="H12" s="84"/>
      <c r="I12" s="84"/>
      <c r="J12" s="84"/>
      <c r="K12" s="84"/>
    </row>
    <row r="13" customFormat="1" ht="30" customHeight="1" spans="1:11">
      <c r="A13" s="82"/>
      <c r="B13" s="81"/>
      <c r="C13" s="81"/>
      <c r="D13" s="81"/>
      <c r="E13" s="81"/>
      <c r="F13" s="81"/>
      <c r="G13" s="81"/>
      <c r="H13" s="81"/>
      <c r="I13" s="81"/>
      <c r="J13" s="84"/>
      <c r="K13" s="84"/>
    </row>
    <row r="14" ht="30" customHeight="1" spans="1:11">
      <c r="A14" s="82"/>
      <c r="B14" s="84"/>
      <c r="C14" s="84"/>
      <c r="D14" s="84"/>
      <c r="E14" s="84"/>
      <c r="F14" s="84"/>
      <c r="G14" s="84"/>
      <c r="H14" s="84"/>
      <c r="I14" s="81"/>
      <c r="J14" s="84"/>
      <c r="K14" s="84"/>
    </row>
    <row r="15" ht="30" customHeight="1" spans="1:11">
      <c r="A15" s="82"/>
      <c r="B15" s="81"/>
      <c r="C15" s="81"/>
      <c r="D15" s="81"/>
      <c r="E15" s="81"/>
      <c r="F15" s="81"/>
      <c r="G15" s="81"/>
      <c r="H15" s="81"/>
      <c r="I15" s="81"/>
      <c r="J15" s="84"/>
      <c r="K15" s="84"/>
    </row>
    <row r="16" ht="30" customHeight="1" spans="1:11">
      <c r="A16" s="82"/>
      <c r="B16" s="81"/>
      <c r="C16" s="81"/>
      <c r="D16" s="81"/>
      <c r="E16" s="81"/>
      <c r="F16" s="81"/>
      <c r="G16" s="81"/>
      <c r="H16" s="81"/>
      <c r="I16" s="81"/>
      <c r="J16" s="84"/>
      <c r="K16" s="84"/>
    </row>
    <row r="17" ht="30" customHeight="1" spans="1:11">
      <c r="A17" s="85" t="s">
        <v>102</v>
      </c>
      <c r="B17" s="86"/>
      <c r="C17" s="81"/>
      <c r="D17" s="81"/>
      <c r="E17" s="81"/>
      <c r="F17" s="81"/>
      <c r="G17" s="81"/>
      <c r="H17" s="81"/>
      <c r="I17" s="81"/>
      <c r="J17" s="84"/>
      <c r="K17" s="84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opLeftCell="A13" workbookViewId="0">
      <selection activeCell="F7" sqref="F7"/>
    </sheetView>
  </sheetViews>
  <sheetFormatPr defaultColWidth="9" defaultRowHeight="14.25" outlineLevelCol="7"/>
  <cols>
    <col min="1" max="1" width="30.625" customWidth="1"/>
    <col min="2" max="4" width="11.75" customWidth="1"/>
    <col min="5" max="5" width="37.75" customWidth="1"/>
    <col min="6" max="6" width="11.75" customWidth="1"/>
    <col min="7" max="7" width="31.25" customWidth="1"/>
    <col min="8" max="8" width="16.625" customWidth="1"/>
  </cols>
  <sheetData>
    <row r="1" ht="18.75" spans="1:6">
      <c r="A1" s="50" t="s">
        <v>189</v>
      </c>
      <c r="B1" s="51"/>
      <c r="C1" s="51"/>
      <c r="D1" s="51"/>
      <c r="E1" s="51"/>
      <c r="F1" s="51"/>
    </row>
    <row r="2" ht="22.5" spans="1:8">
      <c r="A2" s="52" t="s">
        <v>190</v>
      </c>
      <c r="B2" s="52"/>
      <c r="C2" s="52"/>
      <c r="D2" s="52"/>
      <c r="E2" s="52"/>
      <c r="F2" s="52"/>
      <c r="G2" s="52"/>
      <c r="H2" s="52"/>
    </row>
    <row r="3" ht="20.25" customHeight="1" spans="1:8">
      <c r="A3" s="53"/>
      <c r="B3" s="54"/>
      <c r="C3" s="54"/>
      <c r="D3" s="54"/>
      <c r="E3" s="54"/>
      <c r="F3" s="54"/>
      <c r="G3" s="55" t="s">
        <v>2</v>
      </c>
      <c r="H3" s="55"/>
    </row>
    <row r="4" ht="21" customHeight="1" spans="1:8">
      <c r="A4" s="56" t="s">
        <v>191</v>
      </c>
      <c r="B4" s="57" t="s">
        <v>192</v>
      </c>
      <c r="C4" s="58" t="s">
        <v>193</v>
      </c>
      <c r="D4" s="58"/>
      <c r="E4" s="59" t="s">
        <v>194</v>
      </c>
      <c r="F4" s="10" t="s">
        <v>195</v>
      </c>
      <c r="G4" s="59" t="s">
        <v>196</v>
      </c>
      <c r="H4" s="59" t="s">
        <v>197</v>
      </c>
    </row>
    <row r="5" ht="21" customHeight="1" spans="1:8">
      <c r="A5" s="56"/>
      <c r="B5" s="57"/>
      <c r="C5" s="10" t="s">
        <v>198</v>
      </c>
      <c r="D5" s="10" t="s">
        <v>199</v>
      </c>
      <c r="E5" s="59"/>
      <c r="F5" s="10"/>
      <c r="G5" s="59"/>
      <c r="H5" s="59"/>
    </row>
    <row r="6" ht="27" customHeight="1" spans="1:8">
      <c r="A6" s="60" t="s">
        <v>200</v>
      </c>
      <c r="B6" s="10">
        <v>100</v>
      </c>
      <c r="C6" s="10">
        <v>100</v>
      </c>
      <c r="D6" s="61"/>
      <c r="E6" s="62" t="s">
        <v>201</v>
      </c>
      <c r="F6" s="63" t="s">
        <v>202</v>
      </c>
      <c r="G6" s="64" t="s">
        <v>200</v>
      </c>
      <c r="H6" s="65" t="s">
        <v>203</v>
      </c>
    </row>
    <row r="7" ht="27" customHeight="1" spans="1:8">
      <c r="A7" s="60" t="s">
        <v>204</v>
      </c>
      <c r="B7" s="10">
        <v>3</v>
      </c>
      <c r="C7" s="10">
        <v>3</v>
      </c>
      <c r="D7" s="61"/>
      <c r="E7" s="62" t="s">
        <v>205</v>
      </c>
      <c r="F7" s="63" t="s">
        <v>206</v>
      </c>
      <c r="G7" s="64" t="s">
        <v>204</v>
      </c>
      <c r="H7" s="65" t="s">
        <v>203</v>
      </c>
    </row>
    <row r="8" ht="27" customHeight="1" spans="1:8">
      <c r="A8" s="60" t="s">
        <v>207</v>
      </c>
      <c r="B8" s="10">
        <v>94.5</v>
      </c>
      <c r="C8" s="10">
        <v>94.5</v>
      </c>
      <c r="D8" s="61"/>
      <c r="E8" s="62" t="s">
        <v>201</v>
      </c>
      <c r="F8" s="63" t="s">
        <v>202</v>
      </c>
      <c r="G8" s="64" t="s">
        <v>207</v>
      </c>
      <c r="H8" s="65" t="s">
        <v>203</v>
      </c>
    </row>
    <row r="9" ht="27" customHeight="1" spans="1:8">
      <c r="A9" s="60" t="s">
        <v>208</v>
      </c>
      <c r="B9" s="10">
        <v>20</v>
      </c>
      <c r="C9" s="10">
        <v>20</v>
      </c>
      <c r="D9" s="61"/>
      <c r="E9" s="62" t="s">
        <v>205</v>
      </c>
      <c r="F9" s="63" t="s">
        <v>206</v>
      </c>
      <c r="G9" s="64" t="s">
        <v>208</v>
      </c>
      <c r="H9" s="65" t="s">
        <v>203</v>
      </c>
    </row>
    <row r="10" ht="27" customHeight="1" spans="1:8">
      <c r="A10" s="60" t="s">
        <v>209</v>
      </c>
      <c r="B10" s="10">
        <v>8.03</v>
      </c>
      <c r="C10" s="10">
        <v>8.03</v>
      </c>
      <c r="D10" s="61"/>
      <c r="E10" s="62" t="s">
        <v>210</v>
      </c>
      <c r="F10" s="63" t="s">
        <v>211</v>
      </c>
      <c r="G10" s="64" t="s">
        <v>209</v>
      </c>
      <c r="H10" s="65" t="s">
        <v>203</v>
      </c>
    </row>
    <row r="11" ht="27" customHeight="1" spans="1:8">
      <c r="A11" s="60" t="s">
        <v>212</v>
      </c>
      <c r="B11" s="10">
        <v>8.97</v>
      </c>
      <c r="C11" s="10">
        <v>8.97</v>
      </c>
      <c r="D11" s="61"/>
      <c r="E11" s="62" t="s">
        <v>205</v>
      </c>
      <c r="F11" s="63" t="s">
        <v>206</v>
      </c>
      <c r="G11" s="64" t="s">
        <v>212</v>
      </c>
      <c r="H11" s="65" t="s">
        <v>203</v>
      </c>
    </row>
    <row r="12" ht="27" customHeight="1" spans="1:8">
      <c r="A12" s="60" t="s">
        <v>213</v>
      </c>
      <c r="B12" s="10">
        <v>56.92</v>
      </c>
      <c r="C12" s="10">
        <v>56.92</v>
      </c>
      <c r="D12" s="61"/>
      <c r="E12" s="62" t="s">
        <v>214</v>
      </c>
      <c r="F12" s="63" t="s">
        <v>215</v>
      </c>
      <c r="G12" s="64" t="s">
        <v>213</v>
      </c>
      <c r="H12" s="65" t="s">
        <v>203</v>
      </c>
    </row>
    <row r="13" ht="27" customHeight="1" spans="1:8">
      <c r="A13" s="66" t="s">
        <v>216</v>
      </c>
      <c r="B13" s="23">
        <v>80</v>
      </c>
      <c r="C13" s="23">
        <v>80</v>
      </c>
      <c r="D13" s="61"/>
      <c r="E13" s="67" t="s">
        <v>217</v>
      </c>
      <c r="F13" s="63" t="s">
        <v>218</v>
      </c>
      <c r="G13" s="68" t="s">
        <v>216</v>
      </c>
      <c r="H13" s="65" t="s">
        <v>203</v>
      </c>
    </row>
    <row r="14" ht="27" customHeight="1" spans="1:8">
      <c r="A14" s="69"/>
      <c r="B14" s="25"/>
      <c r="C14" s="25"/>
      <c r="D14" s="61"/>
      <c r="E14" s="62" t="s">
        <v>205</v>
      </c>
      <c r="F14" s="63" t="s">
        <v>206</v>
      </c>
      <c r="G14" s="70"/>
      <c r="H14" s="65" t="s">
        <v>203</v>
      </c>
    </row>
    <row r="15" ht="27" customHeight="1" spans="1:8">
      <c r="A15" s="60" t="s">
        <v>219</v>
      </c>
      <c r="B15" s="10">
        <v>66.43</v>
      </c>
      <c r="C15" s="10">
        <v>66.43</v>
      </c>
      <c r="D15" s="61"/>
      <c r="E15" s="62" t="s">
        <v>214</v>
      </c>
      <c r="F15" s="63" t="s">
        <v>215</v>
      </c>
      <c r="G15" s="64" t="s">
        <v>219</v>
      </c>
      <c r="H15" s="65" t="s">
        <v>203</v>
      </c>
    </row>
    <row r="16" ht="27" customHeight="1" spans="1:8">
      <c r="A16" s="66" t="s">
        <v>220</v>
      </c>
      <c r="B16" s="23">
        <v>50</v>
      </c>
      <c r="C16" s="23">
        <v>50</v>
      </c>
      <c r="D16" s="61"/>
      <c r="E16" s="67" t="s">
        <v>217</v>
      </c>
      <c r="F16" s="63" t="s">
        <v>218</v>
      </c>
      <c r="G16" s="68" t="s">
        <v>220</v>
      </c>
      <c r="H16" s="65" t="s">
        <v>203</v>
      </c>
    </row>
    <row r="17" ht="27" customHeight="1" spans="1:8">
      <c r="A17" s="69"/>
      <c r="B17" s="25"/>
      <c r="C17" s="25"/>
      <c r="D17" s="61"/>
      <c r="E17" s="62" t="s">
        <v>205</v>
      </c>
      <c r="F17" s="63" t="s">
        <v>206</v>
      </c>
      <c r="G17" s="70"/>
      <c r="H17" s="65" t="s">
        <v>203</v>
      </c>
    </row>
    <row r="18" ht="27" customHeight="1" spans="1:8">
      <c r="A18" s="60" t="s">
        <v>221</v>
      </c>
      <c r="B18" s="10">
        <v>0.15</v>
      </c>
      <c r="C18" s="10">
        <v>0.15</v>
      </c>
      <c r="D18" s="61"/>
      <c r="E18" s="67" t="s">
        <v>217</v>
      </c>
      <c r="F18" s="63" t="s">
        <v>218</v>
      </c>
      <c r="G18" s="64" t="s">
        <v>221</v>
      </c>
      <c r="H18" s="65" t="s">
        <v>203</v>
      </c>
    </row>
    <row r="19" ht="27" customHeight="1" spans="1:8">
      <c r="A19" s="60" t="s">
        <v>222</v>
      </c>
      <c r="B19" s="10">
        <v>21.79</v>
      </c>
      <c r="C19" s="10">
        <v>21.79</v>
      </c>
      <c r="D19" s="61"/>
      <c r="E19" s="62" t="s">
        <v>214</v>
      </c>
      <c r="F19" s="63" t="s">
        <v>215</v>
      </c>
      <c r="G19" s="64" t="s">
        <v>222</v>
      </c>
      <c r="H19" s="65" t="s">
        <v>203</v>
      </c>
    </row>
    <row r="20" ht="27" customHeight="1" spans="1:8">
      <c r="A20" s="60" t="s">
        <v>223</v>
      </c>
      <c r="B20" s="10">
        <v>2.35</v>
      </c>
      <c r="C20" s="10">
        <v>2.35</v>
      </c>
      <c r="D20" s="61"/>
      <c r="E20" s="62" t="s">
        <v>214</v>
      </c>
      <c r="F20" s="63" t="s">
        <v>215</v>
      </c>
      <c r="G20" s="64" t="s">
        <v>223</v>
      </c>
      <c r="H20" s="65" t="s">
        <v>203</v>
      </c>
    </row>
    <row r="21" ht="27" customHeight="1" spans="1:8">
      <c r="A21" s="64" t="s">
        <v>224</v>
      </c>
      <c r="B21" s="10">
        <v>2.16</v>
      </c>
      <c r="C21" s="10">
        <v>2.16</v>
      </c>
      <c r="D21" s="71"/>
      <c r="E21" s="67" t="s">
        <v>217</v>
      </c>
      <c r="F21" s="63" t="s">
        <v>218</v>
      </c>
      <c r="G21" s="64" t="s">
        <v>224</v>
      </c>
      <c r="H21" s="65" t="s">
        <v>203</v>
      </c>
    </row>
    <row r="22" ht="27" customHeight="1" spans="1:8">
      <c r="A22" s="10"/>
      <c r="B22" s="10">
        <f>SUM(B6:B21)</f>
        <v>514.3</v>
      </c>
      <c r="C22" s="72">
        <f>SUM(C6:C21)</f>
        <v>514.3</v>
      </c>
      <c r="D22" s="72"/>
      <c r="E22" s="72"/>
      <c r="F22" s="72"/>
      <c r="G22" s="72"/>
      <c r="H22" s="72"/>
    </row>
    <row r="23" ht="27" customHeight="1"/>
  </sheetData>
  <mergeCells count="16">
    <mergeCell ref="A2:H2"/>
    <mergeCell ref="G3:H3"/>
    <mergeCell ref="A4:A5"/>
    <mergeCell ref="A13:A14"/>
    <mergeCell ref="A16:A17"/>
    <mergeCell ref="B4:B5"/>
    <mergeCell ref="B13:B14"/>
    <mergeCell ref="B16:B17"/>
    <mergeCell ref="C13:C14"/>
    <mergeCell ref="C16:C17"/>
    <mergeCell ref="E4:E5"/>
    <mergeCell ref="F4:F5"/>
    <mergeCell ref="G4:G5"/>
    <mergeCell ref="G13:G14"/>
    <mergeCell ref="G16:G17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₯㎕。Smile°</cp:lastModifiedBy>
  <dcterms:created xsi:type="dcterms:W3CDTF">1996-12-17T01:32:00Z</dcterms:created>
  <cp:lastPrinted>2019-03-08T08:00:00Z</cp:lastPrinted>
  <dcterms:modified xsi:type="dcterms:W3CDTF">2021-05-21T02:34:54Z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  <property fmtid="{D5CDD505-2E9C-101B-9397-08002B2CF9AE}" pid="3" name="KSOReadingLayout">
    <vt:bool>true</vt:bool>
  </property>
</Properties>
</file>