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854"/>
  </bookViews>
  <sheets>
    <sheet name="1、2023年部门收支总表" sheetId="1" r:id="rId1"/>
    <sheet name="2、2023年部门收入总表" sheetId="8" r:id="rId2"/>
    <sheet name="3、2023年部门支出总表" sheetId="9" r:id="rId3"/>
    <sheet name="4、2023年财政拨款收支总表" sheetId="12" r:id="rId4"/>
    <sheet name="5、2023年一般公共预算支出表" sheetId="2" r:id="rId5"/>
    <sheet name="6、2023年一般公共预算基本支出经济科目表" sheetId="6" r:id="rId6"/>
    <sheet name="7、2023年一般公共预算“三公”经费支出表" sheetId="3" r:id="rId7"/>
    <sheet name="8、2023年政府性基金预算收入表 " sheetId="16" r:id="rId8"/>
    <sheet name="9、2023年政府性基金预算支出表" sheetId="13" r:id="rId9"/>
    <sheet name="10、2023年国有资本经营预算收支预算表" sheetId="17" r:id="rId10"/>
    <sheet name="11、2023年一般公共预算重点项目绩效目标表" sheetId="15" r:id="rId11"/>
    <sheet name="12、2023年政府采购预算表" sheetId="4" r:id="rId12"/>
    <sheet name="13、2023年政府购买服务支出预算表" sheetId="11" r:id="rId13"/>
  </sheets>
  <definedNames>
    <definedName name="_xlnm.Print_Titles" localSheetId="0">'1、2023年部门收支总表'!$1:$7</definedName>
    <definedName name="_xlnm.Print_Titles" localSheetId="3">'4、2023年财政拨款收支总表'!$1:$7</definedName>
    <definedName name="_xlnm.Print_Titles" localSheetId="5">'6、2023年一般公共预算基本支出经济科目表'!$1:$4</definedName>
    <definedName name="_xlnm.Print_Area" localSheetId="7">'8、2023年政府性基金预算收入表 '!$A$1:$C$10</definedName>
  </definedNames>
  <calcPr calcId="144525"/>
</workbook>
</file>

<file path=xl/sharedStrings.xml><?xml version="1.0" encoding="utf-8"?>
<sst xmlns="http://schemas.openxmlformats.org/spreadsheetml/2006/main" count="539" uniqueCount="333">
  <si>
    <t>表1</t>
  </si>
  <si>
    <t>孝义市振兴街道办事处2023年部门收支总表</t>
  </si>
  <si>
    <t>单位：万元</t>
  </si>
  <si>
    <t>收      入</t>
  </si>
  <si>
    <t>支      出</t>
  </si>
  <si>
    <t>项 目</t>
  </si>
  <si>
    <t>预算数</t>
  </si>
  <si>
    <t>项  目</t>
  </si>
  <si>
    <t>2022年</t>
  </si>
  <si>
    <t>2023年</t>
  </si>
  <si>
    <t>2023年比2022年增减%</t>
  </si>
  <si>
    <t>一、一般公共预算收入</t>
  </si>
  <si>
    <t>一、一般公共服务支出</t>
  </si>
  <si>
    <t>二、政府性基金收入</t>
  </si>
  <si>
    <t>二、外交支出</t>
  </si>
  <si>
    <t>三、纳入财政专户管理的事业收入</t>
  </si>
  <si>
    <t>三、国防支出</t>
  </si>
  <si>
    <t>四、其他收入</t>
  </si>
  <si>
    <t>四、公共安全支出</t>
  </si>
  <si>
    <t>五、教育支出</t>
  </si>
  <si>
    <t>六、科学技术支出</t>
  </si>
  <si>
    <t>七、文化旅游体育与传媒支出</t>
  </si>
  <si>
    <t>八、社会保障和就业支出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</si>
  <si>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</si>
  <si>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</si>
  <si>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</si>
  <si>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</si>
  <si>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</si>
  <si>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</si>
  <si>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</si>
  <si>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</si>
  <si>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二十、自然资源海洋气象等支出</t>
  </si>
  <si>
    <t>二十一、住房保障支出</t>
  </si>
  <si>
    <t>二十二、粮油物资储备支出</t>
  </si>
  <si>
    <t>二十四、灾害防治及应急管理支出</t>
  </si>
  <si>
    <t>二十九、其他支出</t>
  </si>
  <si>
    <t>本年收入合计</t>
  </si>
  <si>
    <t>本年支出合计</t>
  </si>
  <si>
    <t>表2</t>
  </si>
  <si>
    <t>孝义市振兴街道办事处2023年部门收入总表</t>
  </si>
  <si>
    <t>项目</t>
  </si>
  <si>
    <t>一般公共预算</t>
  </si>
  <si>
    <t>政府性基金</t>
  </si>
  <si>
    <t>纳入财政专户管理的事业收入</t>
  </si>
  <si>
    <t>其他收入</t>
  </si>
  <si>
    <t>科目编码</t>
  </si>
  <si>
    <t>科目名称</t>
  </si>
  <si>
    <t>合计</t>
  </si>
  <si>
    <t>一般公共服务支出</t>
  </si>
  <si>
    <t xml:space="preserve"> 20103</t>
  </si>
  <si>
    <t xml:space="preserve"> 政府办公厅（室）及相关机构事务</t>
  </si>
  <si>
    <t xml:space="preserve">  2010301</t>
  </si>
  <si>
    <t xml:space="preserve">  行政运行</t>
  </si>
  <si>
    <t xml:space="preserve">  2010350</t>
  </si>
  <si>
    <t xml:space="preserve">  事业运行</t>
  </si>
  <si>
    <t xml:space="preserve"> 20138</t>
  </si>
  <si>
    <t xml:space="preserve"> 市场监督管理事务</t>
  </si>
  <si>
    <t xml:space="preserve">  2013899</t>
  </si>
  <si>
    <t xml:space="preserve">  其他市场监督管理事务</t>
  </si>
  <si>
    <t>208</t>
  </si>
  <si>
    <t>社会保障和就业支出</t>
  </si>
  <si>
    <t xml:space="preserve"> 20805</t>
  </si>
  <si>
    <t xml:space="preserve"> 行政事业单位养老支出</t>
  </si>
  <si>
    <t xml:space="preserve">  2080505</t>
  </si>
  <si>
    <t xml:space="preserve">  机关事业单位基本养老保险缴费支出</t>
  </si>
  <si>
    <t xml:space="preserve"> 20811</t>
  </si>
  <si>
    <t xml:space="preserve"> 残疾人事业</t>
  </si>
  <si>
    <t xml:space="preserve">  2081107</t>
  </si>
  <si>
    <t xml:space="preserve">  残疾人生活和护理补贴</t>
  </si>
  <si>
    <t>210</t>
  </si>
  <si>
    <t>卫生健康支出</t>
  </si>
  <si>
    <t xml:space="preserve"> 21007</t>
  </si>
  <si>
    <t xml:space="preserve"> 计划生育事务</t>
  </si>
  <si>
    <t xml:space="preserve">  2100717</t>
  </si>
  <si>
    <t xml:space="preserve">  计划生育服务</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</si>
  <si>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</si>
  <si>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</si>
  <si>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</si>
  <si>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</si>
  <si>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</si>
  <si>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</si>
  <si>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</si>
  <si>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</si>
  <si>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212</t>
  </si>
  <si>
    <t>城乡社区支出</t>
  </si>
  <si>
    <t xml:space="preserve"> 21201</t>
  </si>
  <si>
    <t xml:space="preserve"> 城乡社区管理事务</t>
  </si>
  <si>
    <t xml:space="preserve">  2120199</t>
  </si>
  <si>
    <t xml:space="preserve">  其他城乡社区管理事务支出</t>
  </si>
  <si>
    <t xml:space="preserve"> 21203</t>
  </si>
  <si>
    <t xml:space="preserve"> 城乡社区公共设施</t>
  </si>
  <si>
    <t xml:space="preserve">  2120399</t>
  </si>
  <si>
    <t xml:space="preserve">  其他城乡社区公共设施支出</t>
  </si>
  <si>
    <t xml:space="preserve"> 21208</t>
  </si>
  <si>
    <t xml:space="preserve"> 国有土地使用权出让收入安排的支出</t>
  </si>
  <si>
    <t xml:space="preserve">  2120816</t>
  </si>
  <si>
    <t xml:space="preserve">  农业农村生态环境支出</t>
  </si>
  <si>
    <t>213</t>
  </si>
  <si>
    <t>农林水支出</t>
  </si>
  <si>
    <t xml:space="preserve"> 21307</t>
  </si>
  <si>
    <t xml:space="preserve"> 农村综合改革</t>
  </si>
  <si>
    <t xml:space="preserve">  2130705</t>
  </si>
  <si>
    <t xml:space="preserve">  对村民委员会和村党支部的补助</t>
  </si>
  <si>
    <t>221</t>
  </si>
  <si>
    <t>住房保障支出</t>
  </si>
  <si>
    <t xml:space="preserve"> 22102</t>
  </si>
  <si>
    <t xml:space="preserve"> 住房改革支出</t>
  </si>
  <si>
    <t xml:space="preserve">  2210201</t>
  </si>
  <si>
    <t xml:space="preserve">   住房公积金</t>
  </si>
  <si>
    <t>表3</t>
  </si>
  <si>
    <t>孝义市振兴街道办事处2023年部门支出总表</t>
  </si>
  <si>
    <t>基本支出</t>
  </si>
  <si>
    <t>项目支出</t>
  </si>
  <si>
    <t xml:space="preserve">  20103</t>
  </si>
  <si>
    <t xml:space="preserve">  政府办公厅（室）及相关机构事务</t>
  </si>
  <si>
    <t xml:space="preserve">    2010301</t>
  </si>
  <si>
    <t xml:space="preserve">    行政运行</t>
  </si>
  <si>
    <t xml:space="preserve">    2010350</t>
  </si>
  <si>
    <t xml:space="preserve">    事业运行</t>
  </si>
  <si>
    <t xml:space="preserve">  20138</t>
  </si>
  <si>
    <t xml:space="preserve">  市场监督管理事务</t>
  </si>
  <si>
    <t xml:space="preserve">    2013899</t>
  </si>
  <si>
    <t xml:space="preserve">    其他市场监督管理事务</t>
  </si>
  <si>
    <t xml:space="preserve">  20805</t>
  </si>
  <si>
    <t xml:space="preserve">  行政事业单位养老支出</t>
  </si>
  <si>
    <t xml:space="preserve">    2080505</t>
  </si>
  <si>
    <t xml:space="preserve">    机关事业单位基本养老保险缴费支出</t>
  </si>
  <si>
    <t xml:space="preserve">  20811</t>
  </si>
  <si>
    <t xml:space="preserve">  残疾人事业</t>
  </si>
  <si>
    <t xml:space="preserve">    2081107</t>
  </si>
  <si>
    <t xml:space="preserve">    残疾人生活和护理补贴</t>
  </si>
  <si>
    <t xml:space="preserve">  21007</t>
  </si>
  <si>
    <t xml:space="preserve">  计划生育事务</t>
  </si>
  <si>
    <t xml:space="preserve">    2100717</t>
  </si>
  <si>
    <t xml:space="preserve">    计划生育服务</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</si>
  <si>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</si>
  <si>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</si>
  <si>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</si>
  <si>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</si>
  <si>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</si>
  <si>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</si>
  <si>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</si>
  <si>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</si>
  <si>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 xml:space="preserve">  21201</t>
  </si>
  <si>
    <t xml:space="preserve">  城乡社区管理事务</t>
  </si>
  <si>
    <t xml:space="preserve">    2120199</t>
  </si>
  <si>
    <t xml:space="preserve">    其他城乡社区管理事务支出</t>
  </si>
  <si>
    <t xml:space="preserve">  21203</t>
  </si>
  <si>
    <t xml:space="preserve">  城乡社区公共设施</t>
  </si>
  <si>
    <t xml:space="preserve">    2120399</t>
  </si>
  <si>
    <t xml:space="preserve">    其他城乡社区公共设施支出</t>
  </si>
  <si>
    <t xml:space="preserve">  21208</t>
  </si>
  <si>
    <t xml:space="preserve">  国有土地使用权出让收入安排的支出</t>
  </si>
  <si>
    <t xml:space="preserve">    2120816</t>
  </si>
  <si>
    <t xml:space="preserve">    农业农村生态环境支出</t>
  </si>
  <si>
    <t xml:space="preserve">  21307</t>
  </si>
  <si>
    <t xml:space="preserve">  农村综合改革</t>
  </si>
  <si>
    <t xml:space="preserve">    2130705</t>
  </si>
  <si>
    <t xml:space="preserve">    对村民委员会和村党支部的补助</t>
  </si>
  <si>
    <t xml:space="preserve">  22102</t>
  </si>
  <si>
    <t xml:space="preserve">  住房改革支出</t>
  </si>
  <si>
    <t xml:space="preserve">    2210201</t>
  </si>
  <si>
    <t xml:space="preserve">     住房公积金</t>
  </si>
  <si>
    <t>表4</t>
  </si>
  <si>
    <t>孝义市振兴街道办事处2023年财政拨款收支总表</t>
  </si>
  <si>
    <t>小计</t>
  </si>
  <si>
    <t>政府性基金预算</t>
  </si>
  <si>
    <t>十五、资源勘探信息等支出</t>
  </si>
  <si>
    <t>表5</t>
  </si>
  <si>
    <t>孝义市振兴街道办事处2023年一般公共预算支出表</t>
  </si>
  <si>
    <t>2022年预算数</t>
  </si>
  <si>
    <t>2023年预算数</t>
  </si>
  <si>
    <t>2023年预算数比2022年预算数增减%</t>
  </si>
  <si>
    <t>表6</t>
  </si>
  <si>
    <t>孝义市振兴街道办事处2023年一般公共预算基本支出经济科目表</t>
  </si>
  <si>
    <t>经济科目名称</t>
  </si>
  <si>
    <t>备注</t>
  </si>
  <si>
    <t>一、工资福利支出</t>
  </si>
  <si>
    <t xml:space="preserve">    基本工资</t>
  </si>
  <si>
    <t xml:space="preserve">    津贴补贴</t>
  </si>
  <si>
    <t xml:space="preserve">    奖金</t>
  </si>
  <si>
    <t xml:space="preserve">    绩效工资</t>
  </si>
  <si>
    <t xml:space="preserve">    机关事业单位基本养老保险缴费</t>
  </si>
  <si>
    <r>
      <rPr>
        <sz val="12"/>
        <rFont val="宋体"/>
        <charset val="134"/>
      </rPr>
      <t xml:space="preserve"> </t>
    </r>
    <r>
      <rPr>
        <sz val="12"/>
        <rFont val="宋体"/>
        <charset val="134"/>
      </rPr>
      <t xml:space="preserve">   职业年金缴费</t>
    </r>
  </si>
  <si>
    <t xml:space="preserve">    职工基本医疗保险缴费</t>
  </si>
  <si>
    <t xml:space="preserve">    公务员医疗补助缴费</t>
  </si>
  <si>
    <t xml:space="preserve">    其他社会保障缴费</t>
  </si>
  <si>
    <t xml:space="preserve">    住房公积金</t>
  </si>
  <si>
    <t xml:space="preserve">    其他工资福利支出</t>
  </si>
  <si>
    <t>二、商品和服务支出</t>
  </si>
  <si>
    <r>
      <rPr>
        <sz val="12"/>
        <rFont val="宋体"/>
        <charset val="134"/>
      </rPr>
      <t xml:space="preserve"> </t>
    </r>
    <r>
      <rPr>
        <sz val="12"/>
        <rFont val="宋体"/>
        <charset val="134"/>
      </rPr>
      <t xml:space="preserve">   </t>
    </r>
    <r>
      <rPr>
        <sz val="12"/>
        <rFont val="宋体"/>
        <charset val="134"/>
      </rPr>
      <t>办公费</t>
    </r>
  </si>
  <si>
    <t xml:space="preserve">    印刷费</t>
  </si>
  <si>
    <t xml:space="preserve">    咨询费</t>
  </si>
  <si>
    <t xml:space="preserve">    手续费</t>
  </si>
  <si>
    <t xml:space="preserve">    水费</t>
  </si>
  <si>
    <t xml:space="preserve">    电费</t>
  </si>
  <si>
    <t xml:space="preserve">    邮电费</t>
  </si>
  <si>
    <t xml:space="preserve">    取暖费（单位）</t>
  </si>
  <si>
    <r>
      <rPr>
        <sz val="12"/>
        <rFont val="宋体"/>
        <charset val="134"/>
      </rPr>
      <t xml:space="preserve"> </t>
    </r>
    <r>
      <rPr>
        <sz val="12"/>
        <rFont val="宋体"/>
        <charset val="134"/>
      </rPr>
      <t xml:space="preserve">   物业管理费</t>
    </r>
  </si>
  <si>
    <t xml:space="preserve">    差旅费</t>
  </si>
  <si>
    <t xml:space="preserve">    因公出国（境）费用</t>
  </si>
  <si>
    <t xml:space="preserve">    维修（护）费</t>
  </si>
  <si>
    <t xml:space="preserve">    租赁费</t>
  </si>
  <si>
    <t xml:space="preserve">    会议费</t>
  </si>
  <si>
    <r>
      <rPr>
        <sz val="12"/>
        <rFont val="宋体"/>
        <charset val="134"/>
      </rPr>
      <t xml:space="preserve"> </t>
    </r>
    <r>
      <rPr>
        <sz val="12"/>
        <rFont val="宋体"/>
        <charset val="134"/>
      </rPr>
      <t xml:space="preserve">   培训费</t>
    </r>
  </si>
  <si>
    <r>
      <rPr>
        <sz val="12"/>
        <rFont val="宋体"/>
        <charset val="134"/>
      </rPr>
      <t xml:space="preserve"> </t>
    </r>
    <r>
      <rPr>
        <sz val="12"/>
        <rFont val="宋体"/>
        <charset val="134"/>
      </rPr>
      <t xml:space="preserve">   公务接待费</t>
    </r>
  </si>
  <si>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</si>
  <si>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</si>
  <si>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</si>
  <si>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</si>
  <si>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</si>
  <si>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</si>
  <si>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</si>
  <si>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</si>
  <si>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</si>
  <si>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</si>
  <si>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</si>
  <si>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三、对个人和家庭的补助</t>
  </si>
  <si>
    <t xml:space="preserve">    离休费</t>
  </si>
  <si>
    <t xml:space="preserve">    退休费</t>
  </si>
  <si>
    <r>
      <rPr>
        <sz val="12"/>
        <rFont val="宋体"/>
        <charset val="134"/>
      </rPr>
      <t xml:space="preserve"> </t>
    </r>
    <r>
      <rPr>
        <sz val="12"/>
        <rFont val="宋体"/>
        <charset val="134"/>
      </rPr>
      <t xml:space="preserve">   退职（役）费</t>
    </r>
  </si>
  <si>
    <t xml:space="preserve">    抚恤金</t>
  </si>
  <si>
    <t xml:space="preserve">    生活补助</t>
  </si>
  <si>
    <r>
      <rPr>
        <sz val="12"/>
        <rFont val="宋体"/>
        <charset val="134"/>
      </rPr>
      <t xml:space="preserve"> </t>
    </r>
    <r>
      <rPr>
        <sz val="12"/>
        <rFont val="宋体"/>
        <charset val="134"/>
      </rPr>
      <t xml:space="preserve">   救济费</t>
    </r>
  </si>
  <si>
    <t xml:space="preserve">    医疗费补助</t>
  </si>
  <si>
    <t xml:space="preserve">    助学金</t>
  </si>
  <si>
    <r>
      <rPr>
        <sz val="12"/>
        <rFont val="宋体"/>
        <charset val="134"/>
      </rPr>
      <t xml:space="preserve"> </t>
    </r>
    <r>
      <rPr>
        <sz val="12"/>
        <rFont val="宋体"/>
        <charset val="134"/>
      </rPr>
      <t xml:space="preserve">   </t>
    </r>
    <r>
      <rPr>
        <sz val="12"/>
        <rFont val="宋体"/>
        <charset val="134"/>
      </rPr>
      <t>个人农业生产补贴</t>
    </r>
  </si>
  <si>
    <t xml:space="preserve">    奖励金</t>
  </si>
  <si>
    <t xml:space="preserve">    其他对个人和家庭的补助支出</t>
  </si>
  <si>
    <t>合     计</t>
  </si>
  <si>
    <t>表7</t>
  </si>
  <si>
    <t>孝义市振兴街道办事处2023年一般公共预算“三公”经费支出情况统计表</t>
  </si>
  <si>
    <t>合    计</t>
  </si>
  <si>
    <t>1、因公出国（境）费用</t>
  </si>
  <si>
    <t>2、公务接待费</t>
  </si>
  <si>
    <t>3、公务用车费</t>
  </si>
  <si>
    <t xml:space="preserve">      其中：（1）公务用车运行维护费</t>
  </si>
  <si>
    <t xml:space="preserve">            （2）公务用车购置费</t>
  </si>
  <si>
    <t xml:space="preserve">    注：按照中央、省预算公开规定，各级各部门公开的“三公”经费为一般公共预算安排的“三公”经费。“三公”经费包括因公出国（境）费用、公务接待费和公务用车购置费及运行费。1、因公出国（境）费用，指单位工作人员公务出国（境）的住宿费、旅费、伙食补助费、杂费、培训费等支出。2、公务接待费，指单位按规定开支的各类公务接待（含外宾接待）支出。3、公务用车购置费及运行费，指单位公务用车购置费及租用费、燃料费、维修费、过桥过路费、保险费等支出，公务用车指用于履行公务的机动车辆，包括一般公务用车和执法执勤用车。</t>
  </si>
  <si>
    <t>表8</t>
  </si>
  <si>
    <t>孝义市振兴街道办事处2023年政府性基金预算收入表</t>
  </si>
  <si>
    <t>政府性基金预算收入</t>
  </si>
  <si>
    <t>103</t>
  </si>
  <si>
    <t>非税收入</t>
  </si>
  <si>
    <t xml:space="preserve"> 10301</t>
  </si>
  <si>
    <t xml:space="preserve"> 政府性基金收入</t>
  </si>
  <si>
    <t xml:space="preserve">  1030148</t>
  </si>
  <si>
    <t xml:space="preserve">  国有土地使用权出让收入</t>
  </si>
  <si>
    <t>合      计</t>
  </si>
  <si>
    <t>表9</t>
  </si>
  <si>
    <t>孝义市振兴街道办事处2023年政府性基金预算支出表</t>
  </si>
  <si>
    <t>2023年预算比2022年预算数增减</t>
  </si>
  <si>
    <t>表10</t>
  </si>
  <si>
    <t>孝义市振兴街道办事处2023年国有资本经营预算收支预算表</t>
  </si>
  <si>
    <t>国有资本经营预算收入</t>
  </si>
  <si>
    <t>国有资本经营预算支出</t>
  </si>
  <si>
    <t>国有资本经营收入预算</t>
  </si>
  <si>
    <t>表11</t>
  </si>
  <si>
    <t>孝义市振兴街道办事处2023年一般公共预算重点项目绩效目标表</t>
  </si>
  <si>
    <t>项目名称</t>
  </si>
  <si>
    <t>2023年预算金额</t>
  </si>
  <si>
    <t>其中</t>
  </si>
  <si>
    <t>预算科目名称</t>
  </si>
  <si>
    <t>预算科目代码</t>
  </si>
  <si>
    <t>支出内容</t>
  </si>
  <si>
    <t>绩效目标</t>
  </si>
  <si>
    <t>本级财力</t>
  </si>
  <si>
    <t>转移支付</t>
  </si>
  <si>
    <t/>
  </si>
  <si>
    <t>2023年振兴街道人居环境整治经费(工作补助资金)</t>
  </si>
  <si>
    <t>农业农村生态环境支出</t>
  </si>
  <si>
    <t>人居环境整治</t>
  </si>
  <si>
    <t>改善乡村人居环境卫生状况</t>
  </si>
  <si>
    <t>“两委”主干2022年第三第四季度报酬</t>
  </si>
  <si>
    <t>对村民委员会和村党支部的补助</t>
  </si>
  <si>
    <t>农村两委主干报酬</t>
  </si>
  <si>
    <t>两委主干报酬及时发放</t>
  </si>
  <si>
    <t>2023年振兴街道二到六类残疾人补助</t>
  </si>
  <si>
    <t>残疾人生活和护理补贴</t>
  </si>
  <si>
    <t>二到六类残疾人补助</t>
  </si>
  <si>
    <t>提高残疾人士质量</t>
  </si>
  <si>
    <t>金世嘉园旅游公路、司梧路、北外环增设照明、绿化配套设施</t>
  </si>
  <si>
    <t>其他城乡社区公共设施支出</t>
  </si>
  <si>
    <t>照明绿化设施</t>
  </si>
  <si>
    <t>保障工程顺利进行</t>
  </si>
  <si>
    <t>金世嘉园旅游公路安装防撞波形护栏</t>
  </si>
  <si>
    <t>护栏安装</t>
  </si>
  <si>
    <t>金世嘉园旅游公路损毁绿化防护网水渠补偿</t>
  </si>
  <si>
    <t>水渠补偿</t>
  </si>
  <si>
    <t>金世嘉园旅游公路盐锅头段平交道口田间道路沿街门市衔接区域硬化整治工程</t>
  </si>
  <si>
    <t>道路硬化</t>
  </si>
  <si>
    <t>金世嘉园旅游公路占地补偿</t>
  </si>
  <si>
    <t>占地补偿</t>
  </si>
  <si>
    <t>表12</t>
  </si>
  <si>
    <t>孝义市振兴街道办事处2023年政府采购预算表</t>
  </si>
  <si>
    <t>采购项目</t>
  </si>
  <si>
    <t>规格要求</t>
  </si>
  <si>
    <t>计量单位</t>
  </si>
  <si>
    <t>数量</t>
  </si>
  <si>
    <t>资     金     来     源</t>
  </si>
  <si>
    <t>需求时间</t>
  </si>
  <si>
    <t>总计</t>
  </si>
  <si>
    <t>纳入预算管理的政府性基金</t>
  </si>
  <si>
    <t>纳入专户管理的事业资金</t>
  </si>
  <si>
    <t>小   计</t>
  </si>
  <si>
    <t>经费拨款</t>
  </si>
  <si>
    <t>纳入预算管理的行政事业性收费安排的拨款</t>
  </si>
  <si>
    <t>罚没收入安排的拨款</t>
  </si>
  <si>
    <t>专项收入安排的拨款</t>
  </si>
  <si>
    <t>国有资源（资产）有偿使用收入安排资金</t>
  </si>
  <si>
    <t>复印纸</t>
  </si>
  <si>
    <t>箱</t>
  </si>
  <si>
    <t>相机</t>
  </si>
  <si>
    <t>部</t>
  </si>
  <si>
    <t>其他家具用具</t>
  </si>
  <si>
    <t>个</t>
  </si>
  <si>
    <t>台式计算机</t>
  </si>
  <si>
    <t>台</t>
  </si>
  <si>
    <t>椅凳类</t>
  </si>
  <si>
    <t>便携式计算机</t>
  </si>
  <si>
    <t>柜类</t>
  </si>
  <si>
    <t>沙发类</t>
  </si>
  <si>
    <t>碎纸机</t>
  </si>
  <si>
    <t>喷墨打印机</t>
  </si>
  <si>
    <t>台、桌类</t>
  </si>
  <si>
    <t>印刷服务</t>
  </si>
  <si>
    <t>表13</t>
  </si>
  <si>
    <t>孝义市振兴街道办事处2023年政府购买服务支出预算表</t>
  </si>
  <si>
    <t>购买服务内容</t>
  </si>
  <si>
    <t>承接主体</t>
  </si>
  <si>
    <t>一般公共预算资金</t>
  </si>
  <si>
    <t>其他收入安排资金</t>
  </si>
  <si>
    <t>办公室</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</si>
</sst>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0.0;* \-#,##0.0;* &quot;&quot;??;@"/>
    <numFmt numFmtId="177" formatCode="0.00_ "/>
    <numFmt numFmtId="178" formatCode="0_ "/>
    <numFmt numFmtId="179" formatCode="#,##0.00;[Red]#,##0.0"/>
    <numFmt numFmtId="180" formatCode="#,##0.000000;[Red]#,##0.00000"/>
    <numFmt numFmtId="181" formatCode="0.00_);[Red]\(0.00\)"/>
  </numFmts>
  <fonts count="44">
    <font>
      <sz val="12"/>
      <name val="宋体"/>
      <charset val="134"/>
    </font>
    <font>
      <b/>
      <sz val="20"/>
      <name val="宋体"/>
      <charset val="134"/>
    </font>
    <font>
      <sz val="11"/>
      <name val="宋体"/>
      <charset val="134"/>
    </font>
    <font>
      <sz val="9"/>
      <name val="宋体"/>
      <charset val="134"/>
    </font>
    <font>
      <sz val="10"/>
      <name val="宋体"/>
      <charset val="134"/>
    </font>
    <font>
      <sz val="14"/>
      <name val="黑体"/>
      <charset val="134"/>
    </font>
    <font>
      <b/>
      <sz val="18"/>
      <name val="宋体"/>
      <charset val="134"/>
    </font>
    <font>
      <b/>
      <sz val="18"/>
      <color indexed="8"/>
      <name val="宋体"/>
      <charset val="0"/>
    </font>
    <font>
      <sz val="11"/>
      <color indexed="8"/>
      <name val="宋体"/>
      <charset val="0"/>
    </font>
    <font>
      <sz val="10"/>
      <color indexed="8"/>
      <name val="宋体"/>
      <charset val="0"/>
    </font>
    <font>
      <b/>
      <sz val="12"/>
      <name val="宋体"/>
      <charset val="134"/>
    </font>
    <font>
      <b/>
      <sz val="9"/>
      <name val="宋体"/>
      <charset val="134"/>
    </font>
    <font>
      <sz val="12"/>
      <name val="楷体_GB2312"/>
      <charset val="134"/>
    </font>
    <font>
      <sz val="12"/>
      <color indexed="8"/>
      <name val="宋体"/>
      <charset val="134"/>
    </font>
    <font>
      <sz val="12"/>
      <color indexed="8"/>
      <name val="宋体"/>
      <charset val="0"/>
    </font>
    <font>
      <b/>
      <sz val="12"/>
      <color indexed="8"/>
      <name val="宋体"/>
      <charset val="0"/>
    </font>
    <font>
      <b/>
      <sz val="12"/>
      <color indexed="8"/>
      <name val="宋体"/>
      <charset val="134"/>
    </font>
    <font>
      <sz val="10"/>
      <color indexed="8"/>
      <name val="宋体"/>
      <charset val="134"/>
    </font>
    <font>
      <b/>
      <sz val="10"/>
      <color indexed="8"/>
      <name val="宋体"/>
      <charset val="134"/>
    </font>
    <font>
      <b/>
      <sz val="10"/>
      <color indexed="8"/>
      <name val="宋体"/>
      <charset val="0"/>
    </font>
    <font>
      <b/>
      <sz val="10"/>
      <name val="宋体"/>
      <charset val="134"/>
    </font>
    <font>
      <sz val="8"/>
      <name val="宋体"/>
      <charset val="134"/>
    </font>
    <font>
      <sz val="16"/>
      <name val="宋体"/>
      <charset val="134"/>
    </font>
    <font>
      <sz val="11"/>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Protection="0"/>
    <xf numFmtId="42" fontId="24" fillId="0" borderId="0" applyFont="0" applyFill="0" applyBorder="0" applyAlignment="0" applyProtection="0">
      <alignment vertical="center"/>
    </xf>
    <xf numFmtId="0" fontId="25" fillId="3" borderId="0" applyNumberFormat="0" applyBorder="0" applyAlignment="0" applyProtection="0">
      <alignment vertical="center"/>
    </xf>
    <xf numFmtId="0" fontId="26" fillId="4" borderId="16"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5" borderId="0" applyNumberFormat="0" applyBorder="0" applyAlignment="0" applyProtection="0">
      <alignment vertical="center"/>
    </xf>
    <xf numFmtId="0" fontId="27" fillId="6" borderId="0" applyNumberFormat="0" applyBorder="0" applyAlignment="0" applyProtection="0">
      <alignment vertical="center"/>
    </xf>
    <xf numFmtId="43" fontId="24" fillId="0" borderId="0" applyFont="0" applyFill="0" applyBorder="0" applyAlignment="0" applyProtection="0">
      <alignment vertical="center"/>
    </xf>
    <xf numFmtId="0" fontId="28" fillId="7" borderId="0" applyNumberFormat="0" applyBorder="0" applyAlignment="0" applyProtection="0">
      <alignment vertical="center"/>
    </xf>
    <xf numFmtId="0" fontId="29"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8" borderId="17" applyNumberFormat="0" applyFont="0" applyAlignment="0" applyProtection="0">
      <alignment vertical="center"/>
    </xf>
    <xf numFmtId="0" fontId="28" fillId="9"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8" applyNumberFormat="0" applyFill="0" applyAlignment="0" applyProtection="0">
      <alignment vertical="center"/>
    </xf>
    <xf numFmtId="0" fontId="36" fillId="0" borderId="18" applyNumberFormat="0" applyFill="0" applyAlignment="0" applyProtection="0">
      <alignment vertical="center"/>
    </xf>
    <xf numFmtId="0" fontId="28" fillId="10" borderId="0" applyNumberFormat="0" applyBorder="0" applyAlignment="0" applyProtection="0">
      <alignment vertical="center"/>
    </xf>
    <xf numFmtId="0" fontId="31" fillId="0" borderId="19" applyNumberFormat="0" applyFill="0" applyAlignment="0" applyProtection="0">
      <alignment vertical="center"/>
    </xf>
    <xf numFmtId="0" fontId="28" fillId="11" borderId="0" applyNumberFormat="0" applyBorder="0" applyAlignment="0" applyProtection="0">
      <alignment vertical="center"/>
    </xf>
    <xf numFmtId="0" fontId="37" fillId="12" borderId="20" applyNumberFormat="0" applyAlignment="0" applyProtection="0">
      <alignment vertical="center"/>
    </xf>
    <xf numFmtId="0" fontId="38" fillId="12" borderId="16" applyNumberFormat="0" applyAlignment="0" applyProtection="0">
      <alignment vertical="center"/>
    </xf>
    <xf numFmtId="0" fontId="39" fillId="13" borderId="21" applyNumberFormat="0" applyAlignment="0" applyProtection="0">
      <alignment vertical="center"/>
    </xf>
    <xf numFmtId="0" fontId="25" fillId="14" borderId="0" applyNumberFormat="0" applyBorder="0" applyAlignment="0" applyProtection="0">
      <alignment vertical="center"/>
    </xf>
    <xf numFmtId="0" fontId="28" fillId="15" borderId="0" applyNumberFormat="0" applyBorder="0" applyAlignment="0" applyProtection="0">
      <alignment vertical="center"/>
    </xf>
    <xf numFmtId="0" fontId="40" fillId="0" borderId="22" applyNumberFormat="0" applyFill="0" applyAlignment="0" applyProtection="0">
      <alignment vertical="center"/>
    </xf>
    <xf numFmtId="0" fontId="41" fillId="0" borderId="23" applyNumberFormat="0" applyFill="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25" fillId="18" borderId="0" applyNumberFormat="0" applyBorder="0" applyAlignment="0" applyProtection="0">
      <alignment vertical="center"/>
    </xf>
    <xf numFmtId="0" fontId="28"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8" fillId="28" borderId="0" applyNumberFormat="0" applyBorder="0" applyAlignment="0" applyProtection="0">
      <alignment vertical="center"/>
    </xf>
    <xf numFmtId="0" fontId="25"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5"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applyProtection="0"/>
  </cellStyleXfs>
  <cellXfs count="199">
    <xf numFmtId="0" fontId="0" fillId="0" borderId="0" xfId="0" applyProtection="1"/>
    <xf numFmtId="49" fontId="0" fillId="0" borderId="0" xfId="0" applyNumberFormat="1" applyFont="1" applyFill="1" applyAlignment="1" applyProtection="1">
      <alignment horizontal="left" vertical="center"/>
    </xf>
    <xf numFmtId="0" fontId="0" fillId="0" borderId="0" xfId="49" applyProtection="1"/>
    <xf numFmtId="0" fontId="0" fillId="0" borderId="0" xfId="49" applyAlignment="1" applyProtection="1">
      <alignment wrapText="1"/>
    </xf>
    <xf numFmtId="49" fontId="1" fillId="2" borderId="0" xfId="49" applyNumberFormat="1" applyFont="1" applyFill="1" applyAlignment="1" applyProtection="1">
      <alignment horizontal="center" vertical="center"/>
    </xf>
    <xf numFmtId="49" fontId="2" fillId="2" borderId="0" xfId="49" applyNumberFormat="1" applyFont="1" applyFill="1" applyAlignment="1" applyProtection="1">
      <alignment horizontal="center" vertical="center"/>
    </xf>
    <xf numFmtId="49" fontId="2" fillId="2" borderId="0" xfId="49" applyNumberFormat="1" applyFont="1" applyFill="1" applyAlignment="1" applyProtection="1">
      <alignment horizontal="center" vertical="center" wrapText="1"/>
    </xf>
    <xf numFmtId="49" fontId="0" fillId="0" borderId="1" xfId="0" applyNumberFormat="1" applyFont="1" applyFill="1" applyBorder="1" applyAlignment="1" applyProtection="1">
      <alignment horizontal="center" vertical="center" wrapText="1"/>
    </xf>
    <xf numFmtId="177" fontId="0" fillId="0" borderId="2" xfId="0" applyNumberFormat="1" applyFont="1" applyFill="1" applyBorder="1" applyAlignment="1" applyProtection="1">
      <alignment horizontal="centerContinuous" vertical="center"/>
    </xf>
    <xf numFmtId="49" fontId="0" fillId="0" borderId="3" xfId="0" applyNumberFormat="1" applyFont="1" applyFill="1" applyBorder="1" applyAlignment="1" applyProtection="1">
      <alignment horizontal="center" vertical="center" wrapText="1"/>
    </xf>
    <xf numFmtId="177" fontId="0" fillId="0" borderId="2" xfId="0" applyNumberFormat="1" applyFont="1" applyFill="1" applyBorder="1" applyAlignment="1" applyProtection="1">
      <alignment horizontal="center" vertical="center" wrapText="1"/>
    </xf>
    <xf numFmtId="177" fontId="0" fillId="0" borderId="4" xfId="0" applyNumberFormat="1" applyFont="1" applyFill="1" applyBorder="1" applyAlignment="1" applyProtection="1">
      <alignment horizontal="center" vertical="center"/>
    </xf>
    <xf numFmtId="177" fontId="0" fillId="0" borderId="5" xfId="0" applyNumberFormat="1" applyFont="1" applyFill="1" applyBorder="1" applyAlignment="1" applyProtection="1">
      <alignment horizontal="center" vertical="center"/>
    </xf>
    <xf numFmtId="49" fontId="0" fillId="0" borderId="6" xfId="0" applyNumberFormat="1" applyFont="1" applyFill="1" applyBorder="1" applyAlignment="1" applyProtection="1">
      <alignment horizontal="center" vertical="center" wrapText="1"/>
    </xf>
    <xf numFmtId="0" fontId="0" fillId="0" borderId="2" xfId="0" applyFont="1" applyBorder="1" applyAlignment="1">
      <alignment horizontal="center" vertical="center" wrapText="1"/>
    </xf>
    <xf numFmtId="0" fontId="0" fillId="0" borderId="2" xfId="49" applyFont="1" applyBorder="1" applyAlignment="1" applyProtection="1">
      <alignment vertical="center"/>
    </xf>
    <xf numFmtId="177" fontId="0" fillId="0" borderId="2" xfId="49" applyNumberFormat="1" applyFont="1" applyBorder="1" applyAlignment="1" applyProtection="1">
      <alignment vertical="center"/>
    </xf>
    <xf numFmtId="177" fontId="0" fillId="0" borderId="2" xfId="49" applyNumberFormat="1" applyFont="1" applyBorder="1" applyAlignment="1" applyProtection="1">
      <alignment vertical="center" wrapText="1"/>
    </xf>
    <xf numFmtId="0" fontId="0" fillId="0" borderId="2" xfId="49" applyFont="1" applyBorder="1" applyAlignment="1" applyProtection="1">
      <alignment vertical="center" wrapText="1"/>
    </xf>
    <xf numFmtId="0" fontId="0" fillId="0" borderId="2" xfId="49" applyFont="1" applyBorder="1" applyProtection="1"/>
    <xf numFmtId="0" fontId="0" fillId="0" borderId="2" xfId="49" applyFont="1" applyBorder="1" applyAlignment="1" applyProtection="1">
      <alignment wrapText="1"/>
    </xf>
    <xf numFmtId="49" fontId="0" fillId="0" borderId="4" xfId="0" applyNumberFormat="1" applyFont="1" applyFill="1" applyBorder="1" applyAlignment="1" applyProtection="1">
      <alignment horizontal="center" vertical="center"/>
    </xf>
    <xf numFmtId="49" fontId="0" fillId="0" borderId="7" xfId="0" applyNumberFormat="1" applyFont="1" applyFill="1" applyBorder="1" applyAlignment="1" applyProtection="1">
      <alignment horizontal="center" vertical="center"/>
    </xf>
    <xf numFmtId="0" fontId="3" fillId="0" borderId="2" xfId="49" applyFont="1" applyBorder="1" applyProtection="1"/>
    <xf numFmtId="0" fontId="3" fillId="0" borderId="2" xfId="49" applyFont="1" applyBorder="1" applyAlignment="1" applyProtection="1">
      <alignment wrapText="1"/>
    </xf>
    <xf numFmtId="177" fontId="0" fillId="0" borderId="0" xfId="0" applyNumberFormat="1" applyFont="1" applyAlignment="1">
      <alignment horizontal="right" vertical="center"/>
    </xf>
    <xf numFmtId="177" fontId="0" fillId="0" borderId="7" xfId="0" applyNumberFormat="1" applyFont="1" applyFill="1" applyBorder="1" applyAlignment="1" applyProtection="1">
      <alignment horizontal="center" vertical="center"/>
    </xf>
    <xf numFmtId="177" fontId="0" fillId="0" borderId="1" xfId="0" applyNumberFormat="1" applyFont="1" applyFill="1" applyBorder="1" applyAlignment="1" applyProtection="1">
      <alignment horizontal="center" vertical="center" wrapText="1"/>
    </xf>
    <xf numFmtId="49" fontId="0" fillId="2" borderId="2" xfId="49" applyNumberFormat="1" applyFont="1" applyFill="1" applyBorder="1" applyAlignment="1" applyProtection="1">
      <alignment horizontal="center" vertical="center" wrapText="1"/>
    </xf>
    <xf numFmtId="177" fontId="0" fillId="0" borderId="6" xfId="0" applyNumberFormat="1" applyFont="1" applyFill="1" applyBorder="1" applyAlignment="1" applyProtection="1">
      <alignment horizontal="center" vertical="center" wrapText="1"/>
    </xf>
    <xf numFmtId="0" fontId="4" fillId="0" borderId="0" xfId="0" applyNumberFormat="1" applyFont="1" applyAlignment="1">
      <alignment horizontal="right" vertical="center"/>
    </xf>
    <xf numFmtId="176" fontId="4" fillId="0" borderId="0" xfId="0" applyNumberFormat="1" applyFont="1" applyAlignment="1">
      <alignment horizontal="right" vertical="center"/>
    </xf>
    <xf numFmtId="177" fontId="4" fillId="0" borderId="0" xfId="0" applyNumberFormat="1" applyFont="1" applyAlignment="1">
      <alignment horizontal="right" vertical="center"/>
    </xf>
    <xf numFmtId="49" fontId="1" fillId="0" borderId="0" xfId="0" applyNumberFormat="1" applyFont="1" applyFill="1" applyAlignment="1" applyProtection="1">
      <alignment horizontal="center" vertical="center"/>
    </xf>
    <xf numFmtId="177" fontId="0" fillId="0" borderId="8" xfId="0" applyNumberFormat="1" applyFont="1" applyBorder="1" applyAlignment="1">
      <alignment horizontal="right" vertical="center"/>
    </xf>
    <xf numFmtId="0" fontId="0" fillId="0" borderId="2"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vertical="center"/>
    </xf>
    <xf numFmtId="0" fontId="0" fillId="0" borderId="2" xfId="0" applyNumberFormat="1" applyFont="1" applyBorder="1" applyAlignment="1">
      <alignment vertical="center"/>
    </xf>
    <xf numFmtId="0" fontId="0" fillId="0" borderId="2" xfId="0" applyNumberFormat="1" applyFont="1" applyBorder="1" applyAlignment="1">
      <alignment horizontal="center" vertical="center"/>
    </xf>
    <xf numFmtId="177" fontId="0" fillId="0" borderId="2" xfId="0" applyNumberFormat="1" applyFont="1" applyBorder="1" applyAlignment="1">
      <alignment vertical="center"/>
    </xf>
    <xf numFmtId="49" fontId="0" fillId="0" borderId="2" xfId="0" applyNumberFormat="1" applyFont="1" applyFill="1" applyBorder="1" applyAlignment="1" applyProtection="1">
      <alignment vertical="center"/>
    </xf>
    <xf numFmtId="0" fontId="0" fillId="0" borderId="2" xfId="0" applyNumberFormat="1" applyFont="1" applyFill="1" applyBorder="1" applyAlignment="1">
      <alignment vertical="center"/>
    </xf>
    <xf numFmtId="176" fontId="0" fillId="0" borderId="2" xfId="0" applyNumberFormat="1" applyFont="1" applyFill="1" applyBorder="1" applyAlignment="1">
      <alignment horizontal="center" vertical="center"/>
    </xf>
    <xf numFmtId="0" fontId="0" fillId="0" borderId="2" xfId="0" applyNumberFormat="1" applyFont="1" applyFill="1" applyBorder="1" applyAlignment="1">
      <alignment horizontal="center" vertical="center"/>
    </xf>
    <xf numFmtId="177" fontId="0" fillId="0" borderId="2" xfId="0" applyNumberFormat="1" applyFont="1" applyFill="1" applyBorder="1" applyAlignment="1">
      <alignment vertical="center"/>
    </xf>
    <xf numFmtId="176" fontId="0" fillId="0" borderId="2" xfId="0" applyNumberFormat="1" applyFont="1" applyFill="1" applyBorder="1" applyAlignment="1">
      <alignment vertical="center"/>
    </xf>
    <xf numFmtId="49" fontId="0" fillId="0" borderId="5" xfId="0" applyNumberFormat="1" applyFont="1" applyFill="1" applyBorder="1" applyAlignment="1" applyProtection="1">
      <alignment horizontal="center" vertical="center"/>
    </xf>
    <xf numFmtId="176" fontId="4" fillId="0" borderId="0" xfId="0" applyNumberFormat="1" applyFont="1" applyAlignment="1">
      <alignment horizontal="center" vertical="center"/>
    </xf>
    <xf numFmtId="176" fontId="0" fillId="0" borderId="1" xfId="0" applyNumberFormat="1" applyFont="1" applyFill="1" applyBorder="1" applyAlignment="1" applyProtection="1">
      <alignment horizontal="center" vertical="center" wrapText="1"/>
    </xf>
    <xf numFmtId="177" fontId="0" fillId="0" borderId="1" xfId="0" applyNumberFormat="1" applyFont="1" applyFill="1" applyBorder="1" applyAlignment="1" applyProtection="1">
      <alignment horizontal="centerContinuous" vertical="center"/>
    </xf>
    <xf numFmtId="176" fontId="0" fillId="0" borderId="3" xfId="0" applyNumberFormat="1" applyFont="1" applyFill="1" applyBorder="1" applyAlignment="1" applyProtection="1">
      <alignment horizontal="center" vertical="center" wrapText="1"/>
    </xf>
    <xf numFmtId="176" fontId="0" fillId="0" borderId="6" xfId="0" applyNumberFormat="1" applyFont="1" applyFill="1" applyBorder="1" applyAlignment="1" applyProtection="1">
      <alignment horizontal="center" vertical="center" wrapText="1"/>
    </xf>
    <xf numFmtId="0" fontId="0" fillId="0" borderId="0" xfId="0" applyAlignment="1" applyProtection="1">
      <alignment horizontal="left"/>
    </xf>
    <xf numFmtId="178" fontId="0" fillId="0" borderId="0" xfId="0" applyNumberFormat="1" applyFont="1" applyBorder="1" applyAlignment="1" applyProtection="1">
      <alignment vertical="center"/>
      <protection locked="0"/>
    </xf>
    <xf numFmtId="0" fontId="5" fillId="0" borderId="0" xfId="0" applyFont="1" applyAlignment="1" applyProtection="1">
      <alignment horizontal="left"/>
    </xf>
    <xf numFmtId="49" fontId="6" fillId="0" borderId="0" xfId="0" applyNumberFormat="1" applyFont="1" applyFill="1" applyAlignment="1" applyProtection="1">
      <alignment horizontal="center" vertical="center"/>
    </xf>
    <xf numFmtId="49" fontId="6" fillId="0" borderId="0" xfId="0" applyNumberFormat="1" applyFont="1" applyFill="1" applyAlignment="1" applyProtection="1">
      <alignment horizontal="left" vertical="center"/>
    </xf>
    <xf numFmtId="49" fontId="0" fillId="2" borderId="0" xfId="0" applyNumberFormat="1" applyFont="1" applyFill="1" applyAlignment="1" applyProtection="1">
      <alignment horizontal="left" vertical="center" wrapText="1"/>
    </xf>
    <xf numFmtId="177" fontId="0" fillId="0" borderId="0" xfId="0" applyNumberFormat="1" applyFont="1" applyFill="1" applyAlignment="1" applyProtection="1">
      <alignment vertical="center" wrapText="1"/>
    </xf>
    <xf numFmtId="177" fontId="0" fillId="0" borderId="0" xfId="0" applyNumberFormat="1" applyFont="1" applyFill="1" applyAlignment="1" applyProtection="1">
      <alignment horizontal="left" vertical="center" wrapText="1"/>
    </xf>
    <xf numFmtId="177" fontId="0" fillId="0" borderId="8" xfId="0" applyNumberFormat="1" applyFont="1" applyFill="1" applyBorder="1" applyAlignment="1" applyProtection="1">
      <alignment horizontal="right" vertical="center" wrapText="1"/>
    </xf>
    <xf numFmtId="176" fontId="0" fillId="0" borderId="2" xfId="0" applyNumberFormat="1" applyFont="1" applyFill="1" applyBorder="1" applyAlignment="1" applyProtection="1">
      <alignment horizontal="center" vertical="center" wrapText="1"/>
    </xf>
    <xf numFmtId="177" fontId="0" fillId="0" borderId="4" xfId="0" applyNumberFormat="1" applyFont="1" applyFill="1" applyBorder="1" applyAlignment="1" applyProtection="1">
      <alignment horizontal="center" vertical="center" wrapText="1"/>
    </xf>
    <xf numFmtId="177" fontId="0" fillId="0" borderId="2" xfId="0" applyNumberFormat="1" applyFont="1" applyFill="1" applyBorder="1" applyAlignment="1" applyProtection="1">
      <alignment horizontal="centerContinuous" vertical="center" wrapText="1"/>
    </xf>
    <xf numFmtId="177" fontId="0" fillId="0" borderId="7" xfId="0" applyNumberFormat="1" applyFont="1" applyFill="1" applyBorder="1" applyAlignment="1" applyProtection="1">
      <alignment horizontal="left" vertical="center" wrapText="1"/>
    </xf>
    <xf numFmtId="177" fontId="0" fillId="0" borderId="7" xfId="0" applyNumberFormat="1" applyFont="1" applyFill="1" applyBorder="1" applyAlignment="1" applyProtection="1">
      <alignment horizontal="center" vertical="center" wrapText="1"/>
    </xf>
    <xf numFmtId="49" fontId="0" fillId="0" borderId="2" xfId="0" applyNumberFormat="1" applyFont="1" applyFill="1" applyBorder="1" applyAlignment="1" applyProtection="1">
      <alignment horizontal="center" vertical="center" wrapText="1"/>
    </xf>
    <xf numFmtId="177" fontId="4" fillId="0" borderId="2" xfId="0" applyNumberFormat="1" applyFont="1" applyFill="1" applyBorder="1" applyAlignment="1" applyProtection="1">
      <alignment horizontal="right" vertical="center" wrapText="1"/>
    </xf>
    <xf numFmtId="0" fontId="0" fillId="0" borderId="2" xfId="0" applyNumberFormat="1" applyFont="1" applyFill="1" applyBorder="1" applyAlignment="1" applyProtection="1">
      <alignment horizontal="left" vertical="center" wrapText="1"/>
    </xf>
    <xf numFmtId="49" fontId="0" fillId="0" borderId="2" xfId="0" applyNumberFormat="1" applyFont="1" applyFill="1" applyBorder="1" applyAlignment="1" applyProtection="1">
      <alignment horizontal="right" vertical="center" wrapText="1"/>
    </xf>
    <xf numFmtId="0" fontId="0" fillId="0" borderId="2" xfId="0" applyFont="1" applyBorder="1" applyAlignment="1" applyProtection="1">
      <alignment wrapText="1"/>
    </xf>
    <xf numFmtId="177" fontId="0" fillId="0" borderId="2" xfId="0" applyNumberFormat="1" applyFont="1" applyBorder="1" applyProtection="1"/>
    <xf numFmtId="0" fontId="0" fillId="0" borderId="2" xfId="0" applyFont="1" applyBorder="1" applyAlignment="1" applyProtection="1">
      <alignment horizontal="left"/>
    </xf>
    <xf numFmtId="0" fontId="0" fillId="0" borderId="2" xfId="0" applyFont="1" applyBorder="1" applyProtection="1"/>
    <xf numFmtId="0" fontId="0" fillId="0" borderId="0" xfId="0" applyBorder="1" applyProtection="1"/>
    <xf numFmtId="0" fontId="0" fillId="0" borderId="0" xfId="0" applyBorder="1" applyAlignment="1" applyProtection="1">
      <alignment horizontal="left"/>
    </xf>
    <xf numFmtId="0" fontId="3" fillId="0" borderId="0" xfId="0" applyFont="1" applyProtection="1"/>
    <xf numFmtId="0" fontId="7"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right" vertical="center"/>
    </xf>
    <xf numFmtId="0" fontId="9" fillId="0" borderId="2" xfId="0" applyNumberFormat="1" applyFont="1" applyFill="1" applyBorder="1" applyAlignment="1" applyProtection="1">
      <alignment horizontal="center" vertical="center"/>
    </xf>
    <xf numFmtId="0" fontId="9" fillId="0" borderId="2" xfId="0" applyNumberFormat="1" applyFont="1" applyFill="1" applyBorder="1" applyAlignment="1" applyProtection="1">
      <alignment horizontal="center" vertical="center" wrapText="1"/>
    </xf>
    <xf numFmtId="0" fontId="3" fillId="0" borderId="2" xfId="0" applyFont="1" applyBorder="1" applyProtection="1"/>
    <xf numFmtId="0" fontId="0" fillId="0" borderId="0" xfId="0" applyFont="1" applyAlignment="1" applyProtection="1">
      <alignment horizontal="center"/>
    </xf>
    <xf numFmtId="0" fontId="4" fillId="0" borderId="0" xfId="0" applyFont="1" applyAlignment="1" applyProtection="1">
      <alignment vertical="center"/>
    </xf>
    <xf numFmtId="0" fontId="6" fillId="0" borderId="0" xfId="0" applyFont="1" applyAlignment="1" applyProtection="1">
      <alignment horizontal="center"/>
    </xf>
    <xf numFmtId="0" fontId="0" fillId="0" borderId="0" xfId="0" applyFont="1" applyBorder="1" applyAlignment="1" applyProtection="1">
      <alignment vertical="center"/>
    </xf>
    <xf numFmtId="0" fontId="0" fillId="0" borderId="2" xfId="0" applyFont="1" applyBorder="1" applyAlignment="1" applyProtection="1">
      <alignment horizontal="center" vertical="center"/>
    </xf>
    <xf numFmtId="49" fontId="10" fillId="0" borderId="2" xfId="0" applyNumberFormat="1" applyFont="1" applyBorder="1" applyAlignment="1" applyProtection="1">
      <alignment vertical="center"/>
      <protection locked="0"/>
    </xf>
    <xf numFmtId="0" fontId="11" fillId="0" borderId="0" xfId="0" applyFont="1" applyAlignment="1" applyProtection="1">
      <alignment vertical="center"/>
    </xf>
    <xf numFmtId="178" fontId="0" fillId="0" borderId="2" xfId="0" applyNumberFormat="1" applyFont="1" applyBorder="1" applyAlignment="1" applyProtection="1">
      <alignment vertical="center"/>
      <protection locked="0"/>
    </xf>
    <xf numFmtId="177" fontId="10" fillId="0" borderId="2" xfId="0" applyNumberFormat="1" applyFont="1" applyBorder="1" applyAlignment="1" applyProtection="1">
      <alignment vertical="center"/>
      <protection locked="0"/>
    </xf>
    <xf numFmtId="178" fontId="10" fillId="0" borderId="2" xfId="0" applyNumberFormat="1" applyFont="1" applyBorder="1" applyAlignment="1" applyProtection="1">
      <alignment vertical="center"/>
      <protection locked="0"/>
    </xf>
    <xf numFmtId="49" fontId="0" fillId="0" borderId="2" xfId="0" applyNumberFormat="1" applyFont="1" applyBorder="1" applyAlignment="1" applyProtection="1">
      <alignment vertical="center"/>
      <protection locked="0"/>
    </xf>
    <xf numFmtId="177" fontId="0" fillId="0" borderId="2" xfId="0" applyNumberFormat="1" applyFont="1" applyBorder="1" applyAlignment="1" applyProtection="1">
      <alignment vertical="center"/>
      <protection locked="0"/>
    </xf>
    <xf numFmtId="49" fontId="0" fillId="0" borderId="4" xfId="0" applyNumberFormat="1" applyFont="1" applyBorder="1" applyAlignment="1" applyProtection="1">
      <alignment horizontal="center" vertical="center"/>
      <protection locked="0"/>
    </xf>
    <xf numFmtId="49" fontId="0" fillId="0" borderId="7" xfId="0" applyNumberFormat="1" applyFont="1" applyBorder="1" applyAlignment="1" applyProtection="1">
      <alignment horizontal="center" vertical="center"/>
      <protection locked="0"/>
    </xf>
    <xf numFmtId="0" fontId="11" fillId="0" borderId="0" xfId="0" applyFont="1" applyProtection="1"/>
    <xf numFmtId="0" fontId="0" fillId="0" borderId="8" xfId="0" applyFont="1" applyBorder="1" applyAlignment="1" applyProtection="1">
      <alignment horizontal="right" vertical="center"/>
    </xf>
    <xf numFmtId="0" fontId="0" fillId="0" borderId="2" xfId="0" applyFont="1" applyBorder="1" applyAlignment="1" applyProtection="1">
      <alignment horizontal="right" vertical="center"/>
    </xf>
    <xf numFmtId="0" fontId="0" fillId="0" borderId="2" xfId="0" applyFont="1" applyBorder="1" applyAlignment="1" applyProtection="1">
      <alignment vertical="center"/>
    </xf>
    <xf numFmtId="0" fontId="6" fillId="0" borderId="0" xfId="0" applyFont="1" applyAlignment="1" applyProtection="1"/>
    <xf numFmtId="0" fontId="0" fillId="0" borderId="0" xfId="0" applyFont="1" applyBorder="1" applyAlignment="1" applyProtection="1">
      <alignment horizontal="right" vertical="center"/>
    </xf>
    <xf numFmtId="0" fontId="0" fillId="0" borderId="2" xfId="0" applyFont="1" applyBorder="1" applyAlignment="1" applyProtection="1">
      <alignment horizontal="center" vertical="center" wrapText="1"/>
    </xf>
    <xf numFmtId="177" fontId="10" fillId="0" borderId="2" xfId="0" applyNumberFormat="1" applyFont="1" applyBorder="1" applyAlignment="1" applyProtection="1">
      <alignment horizontal="right" vertical="center"/>
    </xf>
    <xf numFmtId="177" fontId="0" fillId="0" borderId="2" xfId="0" applyNumberFormat="1" applyFont="1" applyBorder="1" applyAlignment="1" applyProtection="1">
      <alignment horizontal="right" vertical="center"/>
    </xf>
    <xf numFmtId="177" fontId="10" fillId="0" borderId="2" xfId="0" applyNumberFormat="1" applyFont="1" applyBorder="1" applyAlignment="1" applyProtection="1">
      <alignment vertical="center"/>
    </xf>
    <xf numFmtId="0" fontId="0" fillId="0" borderId="0" xfId="0" applyFont="1" applyAlignment="1" applyProtection="1">
      <alignment vertical="center"/>
    </xf>
    <xf numFmtId="0" fontId="0" fillId="0" borderId="0" xfId="0" applyFont="1" applyProtection="1"/>
    <xf numFmtId="0" fontId="6" fillId="0" borderId="0" xfId="0" applyFont="1" applyAlignment="1" applyProtection="1">
      <alignment horizontal="center" vertical="center"/>
    </xf>
    <xf numFmtId="0" fontId="12" fillId="0" borderId="9" xfId="0" applyFont="1" applyBorder="1" applyAlignment="1" applyProtection="1">
      <alignment vertical="center"/>
    </xf>
    <xf numFmtId="0" fontId="0" fillId="0" borderId="0" xfId="0" applyFont="1" applyAlignment="1" applyProtection="1">
      <alignment horizontal="right" vertical="center"/>
    </xf>
    <xf numFmtId="0" fontId="0" fillId="0" borderId="10" xfId="0" applyFont="1" applyBorder="1" applyAlignment="1" applyProtection="1">
      <alignment horizontal="center" vertical="center"/>
    </xf>
    <xf numFmtId="0" fontId="10" fillId="0" borderId="2" xfId="0" applyFont="1" applyBorder="1" applyAlignment="1" applyProtection="1">
      <alignment horizontal="center" vertical="center"/>
    </xf>
    <xf numFmtId="177" fontId="0" fillId="0" borderId="2" xfId="0" applyNumberFormat="1" applyFont="1" applyBorder="1" applyAlignment="1" applyProtection="1">
      <alignment vertical="center"/>
    </xf>
    <xf numFmtId="0" fontId="0" fillId="0" borderId="1" xfId="0" applyFont="1" applyBorder="1" applyAlignment="1" applyProtection="1">
      <alignment vertical="center"/>
    </xf>
    <xf numFmtId="0" fontId="0" fillId="0" borderId="1" xfId="0" applyFont="1" applyBorder="1" applyAlignment="1" applyProtection="1">
      <alignment horizontal="left" vertical="center" wrapText="1"/>
    </xf>
    <xf numFmtId="177" fontId="0" fillId="0" borderId="1" xfId="0" applyNumberFormat="1" applyFont="1" applyBorder="1" applyAlignment="1" applyProtection="1">
      <alignment vertical="center"/>
    </xf>
    <xf numFmtId="0" fontId="0" fillId="0" borderId="11" xfId="0" applyFont="1" applyBorder="1" applyAlignment="1" applyProtection="1">
      <alignment horizontal="left" vertical="center" wrapText="1"/>
    </xf>
    <xf numFmtId="0" fontId="0" fillId="0" borderId="11" xfId="0" applyFont="1" applyBorder="1" applyAlignment="1" applyProtection="1">
      <alignment vertical="center"/>
    </xf>
    <xf numFmtId="0" fontId="13" fillId="0" borderId="12" xfId="0" applyFont="1" applyBorder="1" applyAlignment="1" applyProtection="1">
      <alignment horizontal="left" vertical="center" wrapText="1"/>
    </xf>
    <xf numFmtId="0" fontId="0" fillId="0" borderId="0" xfId="0" applyFont="1" applyBorder="1" applyProtection="1"/>
    <xf numFmtId="0" fontId="6" fillId="0" borderId="0" xfId="0" applyFont="1" applyBorder="1" applyAlignment="1" applyProtection="1">
      <alignment horizontal="center" wrapText="1"/>
    </xf>
    <xf numFmtId="0" fontId="0" fillId="0" borderId="0" xfId="0" applyAlignment="1" applyProtection="1">
      <alignment horizontal="right"/>
    </xf>
    <xf numFmtId="0" fontId="0" fillId="0" borderId="2" xfId="0" applyFont="1" applyBorder="1" applyAlignment="1" applyProtection="1">
      <alignment horizontal="center"/>
    </xf>
    <xf numFmtId="177" fontId="0" fillId="0" borderId="0" xfId="0" applyNumberFormat="1" applyProtection="1"/>
    <xf numFmtId="177" fontId="14" fillId="0" borderId="13" xfId="0" applyNumberFormat="1" applyFont="1" applyFill="1" applyBorder="1" applyAlignment="1" applyProtection="1">
      <alignment horizontal="right" vertical="center"/>
    </xf>
    <xf numFmtId="0" fontId="0" fillId="0" borderId="2" xfId="0" applyFont="1" applyFill="1" applyBorder="1" applyProtection="1"/>
    <xf numFmtId="0" fontId="0" fillId="0" borderId="8" xfId="0" applyFont="1" applyBorder="1" applyAlignment="1" applyProtection="1">
      <alignment vertical="center"/>
    </xf>
    <xf numFmtId="49" fontId="15" fillId="0" borderId="13" xfId="0" applyNumberFormat="1" applyFont="1" applyFill="1" applyBorder="1" applyAlignment="1" applyProtection="1">
      <alignment horizontal="left" vertical="center"/>
    </xf>
    <xf numFmtId="0" fontId="15" fillId="0" borderId="13" xfId="0" applyFont="1" applyFill="1" applyBorder="1" applyAlignment="1" applyProtection="1">
      <alignment horizontal="left" vertical="center" wrapText="1"/>
    </xf>
    <xf numFmtId="177" fontId="15" fillId="0" borderId="13" xfId="0" applyNumberFormat="1" applyFont="1" applyFill="1" applyBorder="1" applyAlignment="1" applyProtection="1">
      <alignment horizontal="right" vertical="center"/>
    </xf>
    <xf numFmtId="179" fontId="16" fillId="0" borderId="13" xfId="0" applyNumberFormat="1" applyFont="1" applyFill="1" applyBorder="1" applyAlignment="1" applyProtection="1">
      <alignment horizontal="right" vertical="center"/>
    </xf>
    <xf numFmtId="49" fontId="14" fillId="0" borderId="13" xfId="0" applyNumberFormat="1" applyFont="1" applyFill="1" applyBorder="1" applyAlignment="1" applyProtection="1">
      <alignment horizontal="left" vertical="center"/>
    </xf>
    <xf numFmtId="0" fontId="14" fillId="0" borderId="13" xfId="0" applyFont="1" applyFill="1" applyBorder="1" applyAlignment="1" applyProtection="1">
      <alignment horizontal="left" vertical="center" wrapText="1"/>
    </xf>
    <xf numFmtId="179" fontId="13" fillId="0" borderId="13" xfId="0" applyNumberFormat="1" applyFont="1" applyFill="1" applyBorder="1" applyAlignment="1" applyProtection="1">
      <alignment horizontal="right" vertical="center"/>
    </xf>
    <xf numFmtId="179" fontId="13" fillId="0" borderId="14" xfId="0" applyNumberFormat="1" applyFont="1" applyFill="1" applyBorder="1" applyAlignment="1" applyProtection="1">
      <alignment horizontal="right" vertical="center"/>
    </xf>
    <xf numFmtId="179" fontId="16" fillId="0" borderId="15" xfId="0" applyNumberFormat="1" applyFont="1" applyFill="1" applyBorder="1" applyAlignment="1" applyProtection="1">
      <alignment horizontal="right" vertical="center"/>
    </xf>
    <xf numFmtId="180" fontId="13" fillId="0" borderId="13" xfId="0" applyNumberFormat="1" applyFont="1" applyFill="1" applyBorder="1" applyAlignment="1" applyProtection="1">
      <alignment vertical="center" wrapText="1"/>
    </xf>
    <xf numFmtId="177" fontId="14" fillId="0" borderId="14" xfId="0" applyNumberFormat="1" applyFont="1" applyFill="1" applyBorder="1" applyAlignment="1" applyProtection="1">
      <alignment horizontal="right" vertical="center"/>
    </xf>
    <xf numFmtId="177" fontId="0" fillId="0" borderId="1" xfId="0" applyNumberFormat="1" applyFont="1" applyBorder="1" applyAlignment="1" applyProtection="1">
      <alignment horizontal="right" vertical="center"/>
    </xf>
    <xf numFmtId="179" fontId="16" fillId="0" borderId="2" xfId="0" applyNumberFormat="1" applyFont="1" applyFill="1" applyBorder="1" applyAlignment="1" applyProtection="1">
      <alignment horizontal="right" vertical="center"/>
    </xf>
    <xf numFmtId="49" fontId="15" fillId="0" borderId="2" xfId="0" applyNumberFormat="1" applyFont="1" applyFill="1" applyBorder="1" applyAlignment="1" applyProtection="1">
      <alignment horizontal="left" vertical="center"/>
    </xf>
    <xf numFmtId="0" fontId="15" fillId="0" borderId="2" xfId="0" applyFont="1" applyFill="1" applyBorder="1" applyAlignment="1" applyProtection="1">
      <alignment horizontal="left" vertical="center" wrapText="1"/>
    </xf>
    <xf numFmtId="49" fontId="14" fillId="0" borderId="2" xfId="0" applyNumberFormat="1" applyFont="1" applyFill="1" applyBorder="1" applyAlignment="1" applyProtection="1">
      <alignment horizontal="left" vertical="center"/>
    </xf>
    <xf numFmtId="0" fontId="14" fillId="0" borderId="2" xfId="0" applyFont="1" applyFill="1" applyBorder="1" applyAlignment="1" applyProtection="1">
      <alignment horizontal="left" vertical="center" wrapText="1"/>
    </xf>
    <xf numFmtId="49" fontId="15" fillId="0" borderId="1" xfId="0" applyNumberFormat="1" applyFont="1" applyFill="1" applyBorder="1" applyAlignment="1" applyProtection="1">
      <alignment horizontal="left" vertical="center"/>
    </xf>
    <xf numFmtId="0" fontId="15" fillId="0" borderId="1" xfId="0" applyFont="1" applyFill="1" applyBorder="1" applyAlignment="1" applyProtection="1">
      <alignment horizontal="left" vertical="center" wrapText="1"/>
    </xf>
    <xf numFmtId="177" fontId="15" fillId="0" borderId="14" xfId="0" applyNumberFormat="1" applyFont="1" applyFill="1" applyBorder="1" applyAlignment="1" applyProtection="1">
      <alignment horizontal="right" vertical="center"/>
    </xf>
    <xf numFmtId="177" fontId="10" fillId="0" borderId="1" xfId="0" applyNumberFormat="1" applyFont="1" applyBorder="1" applyAlignment="1" applyProtection="1">
      <alignment horizontal="right" vertical="center"/>
    </xf>
    <xf numFmtId="179" fontId="16" fillId="0" borderId="1" xfId="0" applyNumberFormat="1" applyFont="1" applyFill="1" applyBorder="1" applyAlignment="1" applyProtection="1">
      <alignment horizontal="right" vertical="center"/>
    </xf>
    <xf numFmtId="177" fontId="14" fillId="0" borderId="2" xfId="0" applyNumberFormat="1" applyFont="1" applyFill="1" applyBorder="1" applyAlignment="1" applyProtection="1">
      <alignment horizontal="right" vertical="center"/>
    </xf>
    <xf numFmtId="179" fontId="13" fillId="0" borderId="2" xfId="0" applyNumberFormat="1" applyFont="1" applyFill="1" applyBorder="1" applyAlignment="1" applyProtection="1">
      <alignment horizontal="right" vertical="center"/>
    </xf>
    <xf numFmtId="0" fontId="9" fillId="0" borderId="0" xfId="0" applyFont="1" applyFill="1" applyBorder="1" applyAlignment="1" applyProtection="1">
      <alignment horizontal="left" vertical="center"/>
    </xf>
    <xf numFmtId="179" fontId="9" fillId="0" borderId="0" xfId="0" applyNumberFormat="1" applyFont="1" applyFill="1" applyBorder="1" applyAlignment="1" applyProtection="1">
      <alignment horizontal="right" vertical="center"/>
    </xf>
    <xf numFmtId="0" fontId="4" fillId="0" borderId="0" xfId="0" applyFont="1" applyBorder="1" applyAlignment="1" applyProtection="1">
      <alignment horizontal="right" vertical="center"/>
    </xf>
    <xf numFmtId="177" fontId="4" fillId="0" borderId="0" xfId="0" applyNumberFormat="1" applyFont="1" applyBorder="1" applyAlignment="1" applyProtection="1">
      <alignment horizontal="right" vertical="center"/>
    </xf>
    <xf numFmtId="179" fontId="17" fillId="0" borderId="0" xfId="0" applyNumberFormat="1" applyFont="1" applyFill="1" applyBorder="1" applyAlignment="1" applyProtection="1">
      <alignment horizontal="right" vertical="center"/>
    </xf>
    <xf numFmtId="0" fontId="18" fillId="0" borderId="0" xfId="0" applyFont="1" applyFill="1" applyBorder="1" applyAlignment="1" applyProtection="1">
      <alignment horizontal="left" vertical="center"/>
    </xf>
    <xf numFmtId="179" fontId="19" fillId="0" borderId="0" xfId="0" applyNumberFormat="1" applyFont="1" applyFill="1" applyBorder="1" applyAlignment="1" applyProtection="1">
      <alignment horizontal="right" vertical="center"/>
    </xf>
    <xf numFmtId="0" fontId="20" fillId="0" borderId="0" xfId="0" applyFont="1" applyBorder="1" applyAlignment="1" applyProtection="1">
      <alignment horizontal="right" vertical="center"/>
    </xf>
    <xf numFmtId="179" fontId="18" fillId="0" borderId="0" xfId="0" applyNumberFormat="1" applyFont="1" applyFill="1" applyBorder="1" applyAlignment="1" applyProtection="1">
      <alignment horizontal="right" vertical="center"/>
    </xf>
    <xf numFmtId="0" fontId="17" fillId="0" borderId="0" xfId="0" applyFont="1" applyFill="1" applyBorder="1" applyAlignment="1" applyProtection="1">
      <alignment horizontal="left" vertical="center"/>
    </xf>
    <xf numFmtId="0" fontId="4" fillId="0" borderId="0" xfId="0" applyFont="1" applyBorder="1" applyAlignment="1" applyProtection="1">
      <alignment vertical="center"/>
    </xf>
    <xf numFmtId="0" fontId="2" fillId="0" borderId="2" xfId="0" applyFont="1" applyBorder="1" applyAlignment="1" applyProtection="1">
      <alignment horizontal="center" vertical="center"/>
    </xf>
    <xf numFmtId="181" fontId="0" fillId="0" borderId="2" xfId="0" applyNumberFormat="1" applyFont="1" applyBorder="1" applyAlignment="1" applyProtection="1">
      <alignment horizontal="right" vertical="center"/>
    </xf>
    <xf numFmtId="181" fontId="0" fillId="0" borderId="2" xfId="0" applyNumberFormat="1" applyFont="1" applyBorder="1" applyAlignment="1" applyProtection="1">
      <alignment vertical="center"/>
    </xf>
    <xf numFmtId="181" fontId="10" fillId="0" borderId="2" xfId="0" applyNumberFormat="1" applyFont="1" applyBorder="1" applyAlignment="1" applyProtection="1">
      <alignment horizontal="right" vertical="center"/>
    </xf>
    <xf numFmtId="181" fontId="10" fillId="0" borderId="2" xfId="0" applyNumberFormat="1" applyFont="1" applyBorder="1" applyAlignment="1" applyProtection="1">
      <alignment vertical="center"/>
    </xf>
    <xf numFmtId="10" fontId="4" fillId="0" borderId="0" xfId="0" applyNumberFormat="1" applyFont="1" applyBorder="1" applyAlignment="1" applyProtection="1">
      <alignment horizontal="right" vertical="center"/>
    </xf>
    <xf numFmtId="10" fontId="4" fillId="0" borderId="0" xfId="0" applyNumberFormat="1" applyFont="1" applyBorder="1" applyAlignment="1" applyProtection="1">
      <alignment vertical="center"/>
    </xf>
    <xf numFmtId="0" fontId="21" fillId="0" borderId="0" xfId="0" applyFont="1" applyAlignment="1" applyProtection="1">
      <alignment vertical="center"/>
    </xf>
    <xf numFmtId="0" fontId="21" fillId="0" borderId="0" xfId="0" applyFont="1" applyAlignment="1" applyProtection="1">
      <alignment horizontal="right" vertical="center"/>
    </xf>
    <xf numFmtId="0" fontId="22" fillId="0" borderId="0" xfId="0" applyFont="1" applyAlignment="1" applyProtection="1">
      <alignment vertical="center"/>
    </xf>
    <xf numFmtId="0" fontId="2" fillId="0" borderId="0" xfId="0" applyFont="1" applyAlignment="1" applyProtection="1">
      <alignment vertical="center"/>
    </xf>
    <xf numFmtId="177" fontId="3" fillId="0" borderId="0" xfId="0" applyNumberFormat="1" applyFont="1" applyAlignment="1" applyProtection="1">
      <alignment horizontal="right"/>
    </xf>
    <xf numFmtId="177" fontId="3" fillId="0" borderId="0" xfId="0" applyNumberFormat="1" applyFont="1" applyProtection="1"/>
    <xf numFmtId="0" fontId="0" fillId="0" borderId="4"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6" xfId="0" applyFont="1" applyBorder="1" applyAlignment="1" applyProtection="1">
      <alignment horizontal="center" vertical="center"/>
    </xf>
    <xf numFmtId="177" fontId="10" fillId="0" borderId="6" xfId="0" applyNumberFormat="1" applyFont="1" applyBorder="1" applyAlignment="1" applyProtection="1">
      <alignment horizontal="right" vertical="center"/>
    </xf>
    <xf numFmtId="0" fontId="15" fillId="0" borderId="13" xfId="0" applyFont="1" applyFill="1" applyBorder="1" applyAlignment="1" applyProtection="1">
      <alignment horizontal="left" vertical="center"/>
    </xf>
    <xf numFmtId="0" fontId="14" fillId="0" borderId="13" xfId="0" applyFont="1" applyFill="1" applyBorder="1" applyAlignment="1" applyProtection="1">
      <alignment horizontal="left" vertical="center"/>
    </xf>
    <xf numFmtId="180" fontId="23" fillId="0" borderId="13" xfId="0" applyNumberFormat="1" applyFont="1" applyFill="1" applyBorder="1" applyAlignment="1" applyProtection="1">
      <alignment vertical="center"/>
    </xf>
    <xf numFmtId="0" fontId="15" fillId="0" borderId="2" xfId="0" applyFont="1" applyFill="1" applyBorder="1" applyAlignment="1" applyProtection="1">
      <alignment horizontal="left" vertical="center"/>
    </xf>
    <xf numFmtId="0" fontId="14" fillId="0" borderId="2" xfId="0" applyFont="1" applyFill="1" applyBorder="1" applyAlignment="1" applyProtection="1">
      <alignment horizontal="left" vertical="center"/>
    </xf>
    <xf numFmtId="179" fontId="16" fillId="0" borderId="14" xfId="0" applyNumberFormat="1" applyFont="1" applyFill="1" applyBorder="1" applyAlignment="1" applyProtection="1">
      <alignment horizontal="right" vertical="center"/>
    </xf>
    <xf numFmtId="0" fontId="0" fillId="0" borderId="1"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177" fontId="10" fillId="0" borderId="6" xfId="0" applyNumberFormat="1" applyFont="1" applyBorder="1" applyAlignment="1" applyProtection="1">
      <alignment horizontal="center" vertical="center" wrapText="1"/>
    </xf>
    <xf numFmtId="177" fontId="10" fillId="0" borderId="2" xfId="0" applyNumberFormat="1" applyFont="1" applyBorder="1" applyAlignment="1" applyProtection="1">
      <alignment horizontal="center" vertical="center" wrapText="1"/>
    </xf>
    <xf numFmtId="177" fontId="16" fillId="0" borderId="13" xfId="0" applyNumberFormat="1" applyFont="1" applyFill="1" applyBorder="1" applyAlignment="1" applyProtection="1">
      <alignment horizontal="right" vertical="center"/>
    </xf>
    <xf numFmtId="177" fontId="13" fillId="0" borderId="13" xfId="0" applyNumberFormat="1" applyFont="1" applyFill="1" applyBorder="1" applyAlignment="1" applyProtection="1">
      <alignment horizontal="right" vertical="center"/>
    </xf>
    <xf numFmtId="177" fontId="0" fillId="0" borderId="6" xfId="0" applyNumberFormat="1" applyFont="1" applyBorder="1" applyAlignment="1" applyProtection="1">
      <alignment horizontal="center" vertical="center" wrapText="1"/>
    </xf>
    <xf numFmtId="177" fontId="16" fillId="0" borderId="2" xfId="0" applyNumberFormat="1" applyFont="1" applyFill="1" applyBorder="1" applyAlignment="1" applyProtection="1">
      <alignment horizontal="right" vertical="center"/>
    </xf>
    <xf numFmtId="177" fontId="13" fillId="0" borderId="2" xfId="0" applyNumberFormat="1" applyFont="1" applyFill="1" applyBorder="1" applyAlignment="1" applyProtection="1">
      <alignment horizontal="right" vertical="center"/>
    </xf>
    <xf numFmtId="0" fontId="0" fillId="0" borderId="5" xfId="0" applyFont="1" applyBorder="1" applyAlignment="1" applyProtection="1">
      <alignment horizontal="center" vertical="center"/>
    </xf>
    <xf numFmtId="177" fontId="0" fillId="0" borderId="2" xfId="0" applyNumberFormat="1" applyFont="1" applyBorder="1" applyAlignment="1" applyProtection="1">
      <alignment horizontal="center" vertical="center"/>
    </xf>
    <xf numFmtId="0" fontId="0" fillId="0" borderId="2" xfId="0" applyFont="1" applyBorder="1" applyAlignment="1" applyProtection="1" quotePrefix="1">
      <alignment horizontal="center" vertical="center"/>
    </xf>
    <xf numFmtId="0" fontId="0" fillId="0" borderId="1" xfId="0" applyFont="1" applyBorder="1" applyAlignment="1" applyProtection="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2015年省级部门预算录入表（附件5）"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showGridLines="0" showZeros="0" tabSelected="1" view="pageBreakPreview" zoomScaleNormal="100" workbookViewId="0">
      <selection activeCell="F15" sqref="F15"/>
    </sheetView>
  </sheetViews>
  <sheetFormatPr defaultColWidth="6.875" defaultRowHeight="11.25" outlineLevelCol="7"/>
  <cols>
    <col min="1" max="1" width="33" style="76" customWidth="1"/>
    <col min="2" max="4" width="9.25" style="76" customWidth="1"/>
    <col min="5" max="5" width="34.125" style="76" customWidth="1"/>
    <col min="6" max="8" width="10.25" style="76" customWidth="1"/>
    <col min="9" max="16384" width="6.875" style="76"/>
  </cols>
  <sheetData>
    <row r="1" ht="16.5" customHeight="1" spans="1:8">
      <c r="A1" s="86" t="s">
        <v>0</v>
      </c>
      <c r="B1" s="86"/>
      <c r="C1" s="86"/>
      <c r="D1" s="171"/>
      <c r="E1" s="171"/>
      <c r="F1" s="171"/>
      <c r="G1" s="171"/>
      <c r="H1" s="172"/>
    </row>
    <row r="2" ht="18.75" customHeight="1" spans="1:8">
      <c r="A2" s="173"/>
      <c r="B2" s="173"/>
      <c r="C2" s="173"/>
      <c r="D2" s="171"/>
      <c r="E2" s="171"/>
      <c r="F2" s="171"/>
      <c r="G2" s="171"/>
      <c r="H2" s="172"/>
    </row>
    <row r="3" ht="21" customHeight="1" spans="1:8">
      <c r="A3" s="109" t="s">
        <v>1</v>
      </c>
      <c r="B3" s="109"/>
      <c r="C3" s="109"/>
      <c r="D3" s="109"/>
      <c r="E3" s="109"/>
      <c r="F3" s="109"/>
      <c r="G3" s="109"/>
      <c r="H3" s="109"/>
    </row>
    <row r="4" ht="14.25" customHeight="1" spans="1:8">
      <c r="A4" s="174"/>
      <c r="B4" s="174"/>
      <c r="C4" s="174"/>
      <c r="D4" s="174"/>
      <c r="E4" s="174"/>
      <c r="F4" s="174"/>
      <c r="G4" s="174"/>
      <c r="H4" s="111" t="s">
        <v>2</v>
      </c>
    </row>
    <row r="5" ht="24" customHeight="1" spans="1:8">
      <c r="A5" s="199" t="s">
        <v>3</v>
      </c>
      <c r="B5" s="87"/>
      <c r="C5" s="87"/>
      <c r="D5" s="87"/>
      <c r="E5" s="199" t="s">
        <v>4</v>
      </c>
      <c r="F5" s="87"/>
      <c r="G5" s="87"/>
      <c r="H5" s="87"/>
    </row>
    <row r="6" ht="24" customHeight="1" spans="1:8">
      <c r="A6" s="200" t="s">
        <v>5</v>
      </c>
      <c r="B6" s="177" t="s">
        <v>6</v>
      </c>
      <c r="C6" s="197"/>
      <c r="D6" s="178"/>
      <c r="E6" s="188" t="s">
        <v>7</v>
      </c>
      <c r="F6" s="177" t="s">
        <v>6</v>
      </c>
      <c r="G6" s="197"/>
      <c r="H6" s="178"/>
    </row>
    <row r="7" ht="48.75" customHeight="1" spans="1:8">
      <c r="A7" s="180"/>
      <c r="B7" s="103" t="s">
        <v>8</v>
      </c>
      <c r="C7" s="103" t="s">
        <v>9</v>
      </c>
      <c r="D7" s="103" t="s">
        <v>10</v>
      </c>
      <c r="E7" s="189"/>
      <c r="F7" s="103" t="s">
        <v>8</v>
      </c>
      <c r="G7" s="103" t="s">
        <v>9</v>
      </c>
      <c r="H7" s="103" t="s">
        <v>10</v>
      </c>
    </row>
    <row r="8" ht="24" customHeight="1" spans="1:8">
      <c r="A8" s="100" t="s">
        <v>11</v>
      </c>
      <c r="B8" s="100">
        <v>884.84</v>
      </c>
      <c r="C8" s="114">
        <v>1387.02</v>
      </c>
      <c r="D8" s="114">
        <f>(C8-B8)/B8*100</f>
        <v>56.7537633922517</v>
      </c>
      <c r="E8" s="90" t="s">
        <v>12</v>
      </c>
      <c r="F8" s="94">
        <v>531.650806</v>
      </c>
      <c r="G8" s="94">
        <v>769.747493</v>
      </c>
      <c r="H8" s="114">
        <f>(G8-F8)/F8*100</f>
        <v>44.7844119322185</v>
      </c>
    </row>
    <row r="9" ht="24" customHeight="1" spans="1:8">
      <c r="A9" s="100" t="s">
        <v>13</v>
      </c>
      <c r="B9" s="100"/>
      <c r="C9" s="114">
        <v>50</v>
      </c>
      <c r="D9" s="114">
        <v>100</v>
      </c>
      <c r="E9" s="90" t="s">
        <v>14</v>
      </c>
      <c r="F9" s="94"/>
      <c r="G9" s="94"/>
      <c r="H9" s="114"/>
    </row>
    <row r="10" ht="24" customHeight="1" spans="1:8">
      <c r="A10" s="100" t="s">
        <v>15</v>
      </c>
      <c r="B10" s="100"/>
      <c r="C10" s="100"/>
      <c r="D10" s="114"/>
      <c r="E10" s="90" t="s">
        <v>16</v>
      </c>
      <c r="F10" s="94"/>
      <c r="G10" s="94"/>
      <c r="H10" s="114"/>
    </row>
    <row r="11" ht="24" customHeight="1" spans="1:8">
      <c r="A11" s="100" t="s">
        <v>17</v>
      </c>
      <c r="B11" s="100"/>
      <c r="C11" s="100"/>
      <c r="D11" s="114"/>
      <c r="E11" s="100" t="s">
        <v>18</v>
      </c>
      <c r="F11" s="94"/>
      <c r="G11" s="94"/>
      <c r="H11" s="114"/>
    </row>
    <row r="12" ht="24" customHeight="1" spans="1:8">
      <c r="A12" s="100"/>
      <c r="B12" s="100"/>
      <c r="C12" s="100"/>
      <c r="D12" s="114"/>
      <c r="E12" s="90" t="s">
        <v>19</v>
      </c>
      <c r="F12" s="94"/>
      <c r="G12" s="94"/>
      <c r="H12" s="114"/>
    </row>
    <row r="13" ht="24" customHeight="1" spans="1:8">
      <c r="A13" s="100"/>
      <c r="B13" s="100"/>
      <c r="C13" s="100"/>
      <c r="D13" s="114"/>
      <c r="E13" s="90" t="s">
        <v>20</v>
      </c>
      <c r="F13" s="94"/>
      <c r="G13" s="94"/>
      <c r="H13" s="114"/>
    </row>
    <row r="14" ht="24" customHeight="1" spans="1:8">
      <c r="A14" s="100"/>
      <c r="B14" s="100"/>
      <c r="C14" s="100"/>
      <c r="D14" s="114"/>
      <c r="E14" s="100" t="s">
        <v>21</v>
      </c>
      <c r="F14" s="94"/>
      <c r="G14" s="94"/>
      <c r="H14" s="114"/>
    </row>
    <row r="15" ht="24" customHeight="1" spans="1:8">
      <c r="A15" s="100"/>
      <c r="B15" s="100"/>
      <c r="C15" s="100"/>
      <c r="D15" s="114"/>
      <c r="E15" s="100" t="s">
        <v>22</v>
      </c>
      <c r="F15" s="94">
        <v>69.347616</v>
      </c>
      <c r="G15" s="94">
        <v>91.8456</v>
      </c>
      <c r="H15" s="114">
        <f t="shared" ref="H15:H19" si="0">(G15-F15)/F15*100</f>
        <v>32.442332264169</v>
      </c>
    </row>
    <row r="16" ht="24" customHeight="1" spans="1:8">
      <c r="A16" s="100"/>
      <c r="B16" s="100"/>
      <c r="C16" s="100"/>
      <c r="D16" s="114"/>
      <c r="E16" s="90" t="s">
        <v>23</v>
      </c>
      <c r="F16" s="94">
        <v>38.621266</v>
      </c>
      <c r="G16" s="94">
        <v>48.222181</v>
      </c>
      <c r="H16" s="114">
        <f t="shared" si="0"/>
        <v>24.8591410752822</v>
      </c>
    </row>
    <row r="17" ht="24" customHeight="1" spans="1:8">
      <c r="A17" s="100"/>
      <c r="B17" s="100"/>
      <c r="C17" s="100"/>
      <c r="D17" s="114"/>
      <c r="E17" s="90" t="s">
        <v>24</v>
      </c>
      <c r="F17" s="94"/>
      <c r="G17" s="94"/>
      <c r="H17" s="114"/>
    </row>
    <row r="18" ht="24" customHeight="1" spans="1:8">
      <c r="A18" s="100"/>
      <c r="B18" s="100"/>
      <c r="C18" s="100"/>
      <c r="D18" s="114"/>
      <c r="E18" s="100" t="s">
        <v>25</v>
      </c>
      <c r="F18" s="94">
        <v>124.4137</v>
      </c>
      <c r="G18" s="94">
        <v>342.1457</v>
      </c>
      <c r="H18" s="114">
        <f t="shared" si="0"/>
        <v>175.006450254273</v>
      </c>
    </row>
    <row r="19" ht="24" customHeight="1" spans="1:8">
      <c r="A19" s="100"/>
      <c r="B19" s="100"/>
      <c r="C19" s="100"/>
      <c r="D19" s="114"/>
      <c r="E19" s="100" t="s">
        <v>26</v>
      </c>
      <c r="F19" s="94">
        <v>56.9246</v>
      </c>
      <c r="G19" s="94">
        <v>103.1999</v>
      </c>
      <c r="H19" s="114">
        <f t="shared" si="0"/>
        <v>81.2922708284292</v>
      </c>
    </row>
    <row r="20" ht="24" customHeight="1" spans="1:8">
      <c r="A20" s="100"/>
      <c r="B20" s="100"/>
      <c r="C20" s="100"/>
      <c r="D20" s="114"/>
      <c r="E20" s="100" t="s">
        <v>27</v>
      </c>
      <c r="F20" s="94"/>
      <c r="G20" s="94"/>
      <c r="H20" s="114"/>
    </row>
    <row r="21" ht="24" customHeight="1" spans="1:8">
      <c r="A21" s="100"/>
      <c r="B21" s="100"/>
      <c r="C21" s="100"/>
      <c r="D21" s="114"/>
      <c r="E21" s="100" t="s">
        <v>28</v>
      </c>
      <c r="F21" s="94"/>
      <c r="G21" s="94"/>
      <c r="H21" s="114"/>
    </row>
    <row r="22" ht="24" customHeight="1" spans="1:8">
      <c r="A22" s="100"/>
      <c r="B22" s="100"/>
      <c r="C22" s="100"/>
      <c r="D22" s="114"/>
      <c r="E22" s="100" t="s">
        <v>29</v>
      </c>
      <c r="F22" s="94">
        <v>0.9</v>
      </c>
      <c r="G22" s="94"/>
      <c r="H22" s="114">
        <v>-100</v>
      </c>
    </row>
    <row r="23" ht="24" customHeight="1" spans="1:8">
      <c r="A23" s="100"/>
      <c r="B23" s="100"/>
      <c r="C23" s="100"/>
      <c r="D23" s="114"/>
      <c r="E23" s="100" t="s">
        <v>30</v>
      </c>
      <c r="F23" s="94"/>
      <c r="G23" s="94"/>
      <c r="H23" s="114"/>
    </row>
    <row r="24" ht="24" customHeight="1" spans="1:8">
      <c r="A24" s="100"/>
      <c r="B24" s="100"/>
      <c r="C24" s="100"/>
      <c r="D24" s="114"/>
      <c r="E24" s="100" t="s">
        <v>31</v>
      </c>
      <c r="F24" s="94"/>
      <c r="G24" s="94"/>
      <c r="H24" s="114"/>
    </row>
    <row r="25" ht="24" customHeight="1" spans="1:8">
      <c r="A25" s="100"/>
      <c r="B25" s="100"/>
      <c r="C25" s="100"/>
      <c r="D25" s="114"/>
      <c r="E25" s="100" t="s">
        <v>32</v>
      </c>
      <c r="F25" s="94">
        <v>62.983079</v>
      </c>
      <c r="G25" s="94">
        <v>81.862032</v>
      </c>
      <c r="H25" s="114">
        <f>(G25-F25)/F25*100</f>
        <v>29.9746428719371</v>
      </c>
    </row>
    <row r="26" ht="24" customHeight="1" spans="1:8">
      <c r="A26" s="100"/>
      <c r="B26" s="100"/>
      <c r="C26" s="100"/>
      <c r="D26" s="114"/>
      <c r="E26" s="100" t="s">
        <v>33</v>
      </c>
      <c r="F26" s="94"/>
      <c r="G26" s="94"/>
      <c r="H26" s="114"/>
    </row>
    <row r="27" ht="24" customHeight="1" spans="1:8">
      <c r="A27" s="100"/>
      <c r="B27" s="100"/>
      <c r="C27" s="100"/>
      <c r="D27" s="114"/>
      <c r="E27" s="100" t="s">
        <v>34</v>
      </c>
      <c r="F27" s="94"/>
      <c r="G27" s="94"/>
      <c r="H27" s="114"/>
    </row>
    <row r="28" ht="24" customHeight="1" spans="1:8">
      <c r="A28" s="100"/>
      <c r="B28" s="100"/>
      <c r="C28" s="100"/>
      <c r="D28" s="114"/>
      <c r="E28" s="100" t="s">
        <v>35</v>
      </c>
      <c r="F28" s="94"/>
      <c r="G28" s="94"/>
      <c r="H28" s="114"/>
    </row>
    <row r="29" ht="24" customHeight="1" spans="1:8">
      <c r="A29" s="87" t="s">
        <v>36</v>
      </c>
      <c r="B29" s="87">
        <f>SUM(B8:B28)</f>
        <v>884.84</v>
      </c>
      <c r="C29" s="198">
        <f>SUM(C8:C28)</f>
        <v>1437.02</v>
      </c>
      <c r="D29" s="114">
        <f>(C29-B29)/B29*100</f>
        <v>62.4045025089282</v>
      </c>
      <c r="E29" s="87" t="s">
        <v>37</v>
      </c>
      <c r="F29" s="94">
        <f>SUM(F8:F28)</f>
        <v>884.841067</v>
      </c>
      <c r="G29" s="94">
        <f>SUM(G8:G28)</f>
        <v>1437.022906</v>
      </c>
      <c r="H29" s="114">
        <f>(G29-F29)/F29*100</f>
        <v>62.4046350913774</v>
      </c>
    </row>
    <row r="30" ht="24" customHeight="1"/>
  </sheetData>
  <mergeCells count="7">
    <mergeCell ref="A3:H3"/>
    <mergeCell ref="A5:D5"/>
    <mergeCell ref="E5:H5"/>
    <mergeCell ref="B6:D6"/>
    <mergeCell ref="F6:H6"/>
    <mergeCell ref="A6:A7"/>
    <mergeCell ref="E6:E7"/>
  </mergeCells>
  <printOptions horizontalCentered="1"/>
  <pageMargins left="0.590277777777778" right="0.590277777777778" top="0.786805555555556" bottom="0.590277777777778" header="0.511805555555556" footer="0.511805555555556"/>
  <pageSetup paperSize="9" orientation="landscape" horizontalDpi="600"/>
  <headerFooter alignWithMargins="0" scaleWithDoc="0"/>
  <ignoredErrors>
    <ignoredError sqref="F29:G29" unlocked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7"/>
  <sheetViews>
    <sheetView showGridLines="0" showZeros="0" topLeftCell="A22" workbookViewId="0">
      <selection activeCell="D19" sqref="D19"/>
    </sheetView>
  </sheetViews>
  <sheetFormatPr defaultColWidth="6.875" defaultRowHeight="14.25"/>
  <cols>
    <col min="1" max="1" width="13.7583333333333" style="76" customWidth="1"/>
    <col min="2" max="2" width="38" style="76" customWidth="1"/>
    <col min="3" max="7" width="13.7" style="76" customWidth="1"/>
    <col min="8" max="16372" width="6.875" style="76"/>
  </cols>
  <sheetData>
    <row r="1" s="76" customFormat="1" ht="16.5" customHeight="1" spans="1:16384">
      <c r="A1" s="53" t="s">
        <v>38</v>
      </c>
      <c r="B1" s="54"/>
      <c r="C1" s="54"/>
      <c r="D1" s="83"/>
      <c r="E1" s="83"/>
      <c r="F1" s="83"/>
      <c r="G1" s="83"/>
      <c r="XES1"/>
      <c r="XET1"/>
      <c r="XEU1"/>
      <c r="XEV1"/>
      <c r="XEW1"/>
      <c r="XEX1"/>
      <c r="XEY1"/>
      <c r="XEZ1"/>
      <c r="XFA1"/>
      <c r="XFB1"/>
      <c r="XFC1"/>
      <c r="XFD1"/>
    </row>
    <row r="2" s="76" customFormat="1" ht="29.25" customHeight="1" spans="1:16384">
      <c r="A2" s="85" t="s">
        <v>39</v>
      </c>
      <c r="B2" s="85"/>
      <c r="C2" s="85"/>
      <c r="D2" s="85"/>
      <c r="E2" s="85"/>
      <c r="F2" s="85"/>
      <c r="G2" s="85"/>
      <c r="XES2"/>
      <c r="XET2"/>
      <c r="XEU2"/>
      <c r="XEV2"/>
      <c r="XEW2"/>
      <c r="XEX2"/>
      <c r="XEY2"/>
      <c r="XEZ2"/>
      <c r="XFA2"/>
      <c r="XFB2"/>
      <c r="XFC2"/>
      <c r="XFD2"/>
    </row>
    <row r="3" s="76" customFormat="1" ht="26.25" customHeight="1" spans="1:16384">
      <c r="A3" s="86"/>
      <c r="B3" s="86"/>
      <c r="C3" s="86"/>
      <c r="D3" s="86"/>
      <c r="E3" s="86"/>
      <c r="F3" s="86"/>
      <c r="G3" s="102" t="s">
        <v>2</v>
      </c>
      <c r="XES3"/>
      <c r="XET3"/>
      <c r="XEU3"/>
      <c r="XEV3"/>
      <c r="XEW3"/>
      <c r="XEX3"/>
      <c r="XEY3"/>
      <c r="XEZ3"/>
      <c r="XFA3"/>
      <c r="XFB3"/>
      <c r="XFC3"/>
      <c r="XFD3"/>
    </row>
    <row r="4" s="76" customFormat="1" ht="26.25" customHeight="1" spans="1:16384">
      <c r="A4" s="87" t="s">
        <v>40</v>
      </c>
      <c r="B4" s="87"/>
      <c r="C4" s="188" t="s">
        <v>36</v>
      </c>
      <c r="D4" s="103" t="s">
        <v>41</v>
      </c>
      <c r="E4" s="103" t="s">
        <v>42</v>
      </c>
      <c r="F4" s="103" t="s">
        <v>43</v>
      </c>
      <c r="G4" s="188" t="s">
        <v>44</v>
      </c>
      <c r="XES4"/>
      <c r="XET4"/>
      <c r="XEU4"/>
      <c r="XEV4"/>
      <c r="XEW4"/>
      <c r="XEX4"/>
      <c r="XEY4"/>
      <c r="XEZ4"/>
      <c r="XFA4"/>
      <c r="XFB4"/>
      <c r="XFC4"/>
      <c r="XFD4"/>
    </row>
    <row r="5" s="84" customFormat="1" ht="47.25" customHeight="1" spans="1:7">
      <c r="A5" s="87" t="s">
        <v>45</v>
      </c>
      <c r="B5" s="87" t="s">
        <v>46</v>
      </c>
      <c r="C5" s="189"/>
      <c r="D5" s="103"/>
      <c r="E5" s="103"/>
      <c r="F5" s="103"/>
      <c r="G5" s="189"/>
    </row>
    <row r="6" s="84" customFormat="1" ht="30" customHeight="1" spans="1:7">
      <c r="A6" s="87"/>
      <c r="B6" s="113" t="s">
        <v>47</v>
      </c>
      <c r="C6" s="190">
        <v>1437.02</v>
      </c>
      <c r="D6" s="191">
        <v>1387.02</v>
      </c>
      <c r="E6" s="191">
        <v>50</v>
      </c>
      <c r="F6" s="103"/>
      <c r="G6" s="189"/>
    </row>
    <row r="7" s="84" customFormat="1" ht="30" customHeight="1" spans="1:7">
      <c r="A7" s="129">
        <v>201</v>
      </c>
      <c r="B7" s="182" t="s">
        <v>48</v>
      </c>
      <c r="C7" s="190">
        <f t="shared" ref="C7:C37" si="0">D7+E7</f>
        <v>769.747493</v>
      </c>
      <c r="D7" s="192">
        <f>D9+D10+D12</f>
        <v>769.747493</v>
      </c>
      <c r="E7" s="105"/>
      <c r="F7" s="99"/>
      <c r="G7" s="99"/>
    </row>
    <row r="8" s="84" customFormat="1" ht="30" customHeight="1" spans="1:7">
      <c r="A8" s="133" t="s">
        <v>49</v>
      </c>
      <c r="B8" s="182" t="s">
        <v>50</v>
      </c>
      <c r="C8" s="190">
        <f t="shared" si="0"/>
        <v>758.197493</v>
      </c>
      <c r="D8" s="192">
        <v>758.197493</v>
      </c>
      <c r="E8" s="105"/>
      <c r="F8" s="99"/>
      <c r="G8" s="99"/>
    </row>
    <row r="9" s="84" customFormat="1" ht="30" customHeight="1" spans="1:7">
      <c r="A9" s="133" t="s">
        <v>51</v>
      </c>
      <c r="B9" s="183" t="s">
        <v>52</v>
      </c>
      <c r="C9" s="190">
        <f t="shared" si="0"/>
        <v>318.082267</v>
      </c>
      <c r="D9" s="193">
        <v>318.082267</v>
      </c>
      <c r="E9" s="105"/>
      <c r="F9" s="99"/>
      <c r="G9" s="99"/>
    </row>
    <row r="10" s="84" customFormat="1" ht="30" customHeight="1" spans="1:7">
      <c r="A10" s="133" t="s">
        <v>53</v>
      </c>
      <c r="B10" s="183" t="s">
        <v>54</v>
      </c>
      <c r="C10" s="190">
        <f t="shared" si="0"/>
        <v>440.115226</v>
      </c>
      <c r="D10" s="193">
        <v>440.115226</v>
      </c>
      <c r="E10" s="105"/>
      <c r="F10" s="99"/>
      <c r="G10" s="99"/>
    </row>
    <row r="11" s="84" customFormat="1" ht="30" customHeight="1" spans="1:7">
      <c r="A11" s="129" t="s">
        <v>55</v>
      </c>
      <c r="B11" s="182" t="s">
        <v>56</v>
      </c>
      <c r="C11" s="190">
        <f t="shared" si="0"/>
        <v>11.55</v>
      </c>
      <c r="D11" s="192">
        <v>11.55</v>
      </c>
      <c r="E11" s="105"/>
      <c r="F11" s="99"/>
      <c r="G11" s="99"/>
    </row>
    <row r="12" s="84" customFormat="1" ht="30" customHeight="1" spans="1:7">
      <c r="A12" s="133" t="s">
        <v>57</v>
      </c>
      <c r="B12" s="183" t="s">
        <v>58</v>
      </c>
      <c r="C12" s="194">
        <f t="shared" si="0"/>
        <v>11.55</v>
      </c>
      <c r="D12" s="193">
        <v>11.55</v>
      </c>
      <c r="E12" s="105"/>
      <c r="F12" s="99"/>
      <c r="G12" s="99"/>
    </row>
    <row r="13" s="84" customFormat="1" ht="30" customHeight="1" spans="1:7">
      <c r="A13" s="129" t="s">
        <v>59</v>
      </c>
      <c r="B13" s="182" t="s">
        <v>60</v>
      </c>
      <c r="C13" s="190">
        <f t="shared" si="0"/>
        <v>91.8456</v>
      </c>
      <c r="D13" s="192">
        <v>91.8456</v>
      </c>
      <c r="E13" s="105"/>
      <c r="F13" s="99"/>
      <c r="G13" s="99"/>
    </row>
    <row r="14" s="84" customFormat="1" ht="30" customHeight="1" spans="1:7">
      <c r="A14" s="129" t="s">
        <v>61</v>
      </c>
      <c r="B14" s="182" t="s">
        <v>62</v>
      </c>
      <c r="C14" s="190">
        <f t="shared" si="0"/>
        <v>87.0516</v>
      </c>
      <c r="D14" s="192">
        <v>87.0516</v>
      </c>
      <c r="E14" s="105"/>
      <c r="F14" s="99"/>
      <c r="G14" s="99"/>
    </row>
    <row r="15" s="84" customFormat="1" ht="30" customHeight="1" spans="1:7">
      <c r="A15" s="133" t="s">
        <v>63</v>
      </c>
      <c r="B15" s="183" t="s">
        <v>64</v>
      </c>
      <c r="C15" s="190">
        <f t="shared" si="0"/>
        <v>87.0516</v>
      </c>
      <c r="D15" s="193">
        <v>87.0516</v>
      </c>
      <c r="E15" s="105"/>
      <c r="F15" s="99"/>
      <c r="G15" s="99"/>
    </row>
    <row r="16" s="84" customFormat="1" ht="30" customHeight="1" spans="1:7">
      <c r="A16" s="129" t="s">
        <v>65</v>
      </c>
      <c r="B16" s="182" t="s">
        <v>66</v>
      </c>
      <c r="C16" s="190">
        <f t="shared" si="0"/>
        <v>4.794</v>
      </c>
      <c r="D16" s="192">
        <v>4.794</v>
      </c>
      <c r="E16" s="105"/>
      <c r="F16" s="99"/>
      <c r="G16" s="99"/>
    </row>
    <row r="17" s="84" customFormat="1" ht="30" customHeight="1" spans="1:7">
      <c r="A17" s="133" t="s">
        <v>67</v>
      </c>
      <c r="B17" s="183" t="s">
        <v>68</v>
      </c>
      <c r="C17" s="190">
        <f t="shared" si="0"/>
        <v>4.794</v>
      </c>
      <c r="D17" s="193">
        <v>4.794</v>
      </c>
      <c r="E17" s="105"/>
      <c r="F17" s="99"/>
      <c r="G17" s="99"/>
    </row>
    <row r="18" s="84" customFormat="1" ht="30" customHeight="1" spans="1:7">
      <c r="A18" s="129" t="s">
        <v>69</v>
      </c>
      <c r="B18" s="182" t="s">
        <v>70</v>
      </c>
      <c r="C18" s="190">
        <f t="shared" si="0"/>
        <v>48.222181</v>
      </c>
      <c r="D18" s="192">
        <v>48.222181</v>
      </c>
      <c r="E18" s="105"/>
      <c r="F18" s="99"/>
      <c r="G18" s="99"/>
    </row>
    <row r="19" s="84" customFormat="1" ht="30" customHeight="1" spans="1:7">
      <c r="A19" s="129" t="s">
        <v>71</v>
      </c>
      <c r="B19" s="182" t="s">
        <v>72</v>
      </c>
      <c r="C19" s="190">
        <f t="shared" si="0"/>
        <v>8.03</v>
      </c>
      <c r="D19" s="192">
        <v>8.03</v>
      </c>
      <c r="E19" s="105"/>
      <c r="F19" s="99"/>
      <c r="G19" s="99"/>
    </row>
    <row r="20" s="84" customFormat="1" ht="30" customHeight="1" spans="1:7">
      <c r="A20" s="133" t="s">
        <v>73</v>
      </c>
      <c r="B20" s="183" t="s">
        <v>74</v>
      </c>
      <c r="C20" s="190">
        <f t="shared" si="0"/>
        <v>8.03</v>
      </c>
      <c r="D20" s="193">
        <v>8.03</v>
      </c>
      <c r="E20" s="105"/>
      <c r="F20" s="99"/>
      <c r="G20" s="99"/>
    </row>
    <row r="21" s="84" customFormat="1" ht="30" customHeight="1" spans="1:7">
      <c r="A21" s="129" t="s">
        <v>75</v>
      </c>
      <c r="B21" s="182" t="s">
        <v>76</v>
      </c>
      <c r="C21" s="190">
        <f t="shared" si="0"/>
        <v>40.192181</v>
      </c>
      <c r="D21" s="192">
        <v>40.192181</v>
      </c>
      <c r="E21" s="105"/>
      <c r="F21" s="99"/>
      <c r="G21" s="99"/>
    </row>
    <row r="22" s="84" customFormat="1" ht="30" customHeight="1" spans="1:7">
      <c r="A22" s="133" t="s">
        <v>77</v>
      </c>
      <c r="B22" s="183" t="s">
        <v>78</v>
      </c>
      <c r="C22" s="190">
        <f t="shared" si="0"/>
        <v>10.459514</v>
      </c>
      <c r="D22" s="193">
        <v>10.459514</v>
      </c>
      <c r="E22" s="105"/>
      <c r="F22" s="99"/>
      <c r="G22" s="99"/>
    </row>
    <row r="23" s="84" customFormat="1" ht="30" customHeight="1" spans="1:7">
      <c r="A23" s="133" t="s">
        <v>79</v>
      </c>
      <c r="B23" s="183" t="s">
        <v>80</v>
      </c>
      <c r="C23" s="190">
        <f t="shared" si="0"/>
        <v>24.905199</v>
      </c>
      <c r="D23" s="193">
        <v>24.905199</v>
      </c>
      <c r="E23" s="192"/>
      <c r="F23" s="99"/>
      <c r="G23" s="99"/>
    </row>
    <row r="24" s="84" customFormat="1" ht="30" customHeight="1" spans="1:7">
      <c r="A24" s="133" t="s">
        <v>81</v>
      </c>
      <c r="B24" s="183" t="s">
        <v>82</v>
      </c>
      <c r="C24" s="190">
        <f t="shared" si="0"/>
        <v>4.827468</v>
      </c>
      <c r="D24" s="193">
        <v>4.827468</v>
      </c>
      <c r="E24" s="105"/>
      <c r="F24" s="99"/>
      <c r="G24" s="99"/>
    </row>
    <row r="25" s="84" customFormat="1" ht="30" customHeight="1" spans="1:7">
      <c r="A25" s="129" t="s">
        <v>83</v>
      </c>
      <c r="B25" s="182" t="s">
        <v>84</v>
      </c>
      <c r="C25" s="190">
        <f t="shared" si="0"/>
        <v>342.1457</v>
      </c>
      <c r="D25" s="192">
        <v>292.1457</v>
      </c>
      <c r="E25" s="131">
        <v>50</v>
      </c>
      <c r="F25" s="99"/>
      <c r="G25" s="99"/>
    </row>
    <row r="26" s="84" customFormat="1" ht="30" customHeight="1" spans="1:7">
      <c r="A26" s="129" t="s">
        <v>85</v>
      </c>
      <c r="B26" s="182" t="s">
        <v>86</v>
      </c>
      <c r="C26" s="190">
        <f t="shared" si="0"/>
        <v>25.55</v>
      </c>
      <c r="D26" s="192">
        <v>25.55</v>
      </c>
      <c r="E26" s="105"/>
      <c r="F26" s="99"/>
      <c r="G26" s="99"/>
    </row>
    <row r="27" s="84" customFormat="1" ht="30" customHeight="1" spans="1:7">
      <c r="A27" s="133" t="s">
        <v>87</v>
      </c>
      <c r="B27" s="183" t="s">
        <v>88</v>
      </c>
      <c r="C27" s="190">
        <f t="shared" si="0"/>
        <v>25.55</v>
      </c>
      <c r="D27" s="193">
        <v>25.55</v>
      </c>
      <c r="E27" s="105"/>
      <c r="F27" s="99"/>
      <c r="G27" s="99"/>
    </row>
    <row r="28" s="84" customFormat="1" ht="30" customHeight="1" spans="1:7">
      <c r="A28" s="129" t="s">
        <v>89</v>
      </c>
      <c r="B28" s="182" t="s">
        <v>90</v>
      </c>
      <c r="C28" s="190">
        <f t="shared" si="0"/>
        <v>266.5957</v>
      </c>
      <c r="D28" s="192">
        <v>266.5957</v>
      </c>
      <c r="E28" s="192"/>
      <c r="F28" s="100"/>
      <c r="G28" s="100"/>
    </row>
    <row r="29" s="84" customFormat="1" ht="30" customHeight="1" spans="1:7">
      <c r="A29" s="133" t="s">
        <v>91</v>
      </c>
      <c r="B29" s="184" t="s">
        <v>92</v>
      </c>
      <c r="C29" s="190">
        <f t="shared" si="0"/>
        <v>266.5957</v>
      </c>
      <c r="D29" s="193">
        <v>266.5957</v>
      </c>
      <c r="E29" s="193"/>
      <c r="F29" s="100"/>
      <c r="G29" s="100"/>
    </row>
    <row r="30" customFormat="1" ht="30" customHeight="1" spans="1:7">
      <c r="A30" s="129" t="s">
        <v>93</v>
      </c>
      <c r="B30" s="182" t="s">
        <v>94</v>
      </c>
      <c r="C30" s="190">
        <f t="shared" si="0"/>
        <v>50</v>
      </c>
      <c r="D30" s="192"/>
      <c r="E30" s="114">
        <v>50</v>
      </c>
      <c r="F30" s="100"/>
      <c r="G30" s="100"/>
    </row>
    <row r="31" customFormat="1" ht="30" customHeight="1" spans="1:7">
      <c r="A31" s="133" t="s">
        <v>95</v>
      </c>
      <c r="B31" s="183" t="s">
        <v>96</v>
      </c>
      <c r="C31" s="190">
        <f t="shared" si="0"/>
        <v>50</v>
      </c>
      <c r="D31" s="192"/>
      <c r="E31" s="114">
        <v>50</v>
      </c>
      <c r="F31" s="100"/>
      <c r="G31" s="100"/>
    </row>
    <row r="32" customFormat="1" ht="30" customHeight="1" spans="1:7">
      <c r="A32" s="129" t="s">
        <v>97</v>
      </c>
      <c r="B32" s="182" t="s">
        <v>98</v>
      </c>
      <c r="C32" s="190">
        <f t="shared" si="0"/>
        <v>103.1999</v>
      </c>
      <c r="D32" s="192">
        <v>103.1999</v>
      </c>
      <c r="E32" s="114"/>
      <c r="F32" s="100"/>
      <c r="G32" s="100"/>
    </row>
    <row r="33" s="76" customFormat="1" ht="30" customHeight="1" spans="1:16384">
      <c r="A33" s="142" t="s">
        <v>99</v>
      </c>
      <c r="B33" s="185" t="s">
        <v>100</v>
      </c>
      <c r="C33" s="190">
        <f t="shared" si="0"/>
        <v>103.1999</v>
      </c>
      <c r="D33" s="195">
        <v>103.1999</v>
      </c>
      <c r="E33" s="71"/>
      <c r="F33" s="82"/>
      <c r="G33" s="82"/>
      <c r="XES33"/>
      <c r="XET33"/>
      <c r="XEU33"/>
      <c r="XEV33"/>
      <c r="XEW33"/>
      <c r="XEX33"/>
      <c r="XEY33"/>
      <c r="XEZ33"/>
      <c r="XFA33"/>
      <c r="XFB33"/>
      <c r="XFC33"/>
      <c r="XFD33"/>
    </row>
    <row r="34" s="76" customFormat="1" ht="30" customHeight="1" spans="1:16384">
      <c r="A34" s="144" t="s">
        <v>101</v>
      </c>
      <c r="B34" s="186" t="s">
        <v>102</v>
      </c>
      <c r="C34" s="190">
        <f t="shared" si="0"/>
        <v>103.1999</v>
      </c>
      <c r="D34" s="196">
        <v>103.1999</v>
      </c>
      <c r="E34" s="71"/>
      <c r="F34" s="82"/>
      <c r="G34" s="82"/>
      <c r="XES34"/>
      <c r="XET34"/>
      <c r="XEU34"/>
      <c r="XEV34"/>
      <c r="XEW34"/>
      <c r="XEX34"/>
      <c r="XEY34"/>
      <c r="XEZ34"/>
      <c r="XFA34"/>
      <c r="XFB34"/>
      <c r="XFC34"/>
      <c r="XFD34"/>
    </row>
    <row r="35" s="76" customFormat="1" ht="30" customHeight="1" spans="1:16384">
      <c r="A35" s="129" t="s">
        <v>103</v>
      </c>
      <c r="B35" s="182" t="s">
        <v>104</v>
      </c>
      <c r="C35" s="190">
        <f t="shared" si="0"/>
        <v>81.862032</v>
      </c>
      <c r="D35" s="192">
        <v>81.862032</v>
      </c>
      <c r="E35" s="71"/>
      <c r="F35" s="82"/>
      <c r="G35" s="82"/>
      <c r="XES35"/>
      <c r="XET35"/>
      <c r="XEU35"/>
      <c r="XEV35"/>
      <c r="XEW35"/>
      <c r="XEX35"/>
      <c r="XEY35"/>
      <c r="XEZ35"/>
      <c r="XFA35"/>
      <c r="XFB35"/>
      <c r="XFC35"/>
      <c r="XFD35"/>
    </row>
    <row r="36" ht="30" customHeight="1" spans="1:7">
      <c r="A36" s="142" t="s">
        <v>105</v>
      </c>
      <c r="B36" s="185" t="s">
        <v>106</v>
      </c>
      <c r="C36" s="190">
        <f t="shared" si="0"/>
        <v>81.862032</v>
      </c>
      <c r="D36" s="192">
        <v>81.862032</v>
      </c>
      <c r="E36" s="193"/>
      <c r="F36" s="193"/>
      <c r="G36" s="193"/>
    </row>
    <row r="37" ht="30" customHeight="1" spans="1:7">
      <c r="A37" s="144" t="s">
        <v>107</v>
      </c>
      <c r="B37" s="186" t="s">
        <v>108</v>
      </c>
      <c r="C37" s="194">
        <f t="shared" si="0"/>
        <v>81.862032</v>
      </c>
      <c r="D37" s="193">
        <v>81.862032</v>
      </c>
      <c r="E37" s="193"/>
      <c r="F37" s="193"/>
      <c r="G37" s="193"/>
    </row>
  </sheetData>
  <mergeCells count="7">
    <mergeCell ref="A2:G2"/>
    <mergeCell ref="A4:B4"/>
    <mergeCell ref="C4:C5"/>
    <mergeCell ref="D4:D5"/>
    <mergeCell ref="E4:E5"/>
    <mergeCell ref="F4:F5"/>
    <mergeCell ref="G4:G5"/>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showGridLines="0" showZeros="0" topLeftCell="A20" workbookViewId="0">
      <selection activeCell="D15" sqref="D15"/>
    </sheetView>
  </sheetViews>
  <sheetFormatPr defaultColWidth="6.875" defaultRowHeight="11.25" outlineLevelCol="4"/>
  <cols>
    <col min="1" max="1" width="11.8" style="76" customWidth="1"/>
    <col min="2" max="2" width="39.6" style="76" customWidth="1"/>
    <col min="3" max="3" width="15.4" style="76" customWidth="1"/>
    <col min="4" max="4" width="11.4" style="76" customWidth="1"/>
    <col min="5" max="5" width="10.7" style="76" customWidth="1"/>
    <col min="6" max="16384" width="6.875" style="76"/>
  </cols>
  <sheetData>
    <row r="1" s="76" customFormat="1" ht="16.5" customHeight="1" spans="1:5">
      <c r="A1" s="53" t="s">
        <v>109</v>
      </c>
      <c r="B1" s="54"/>
      <c r="C1" s="54"/>
      <c r="D1" s="83"/>
      <c r="E1" s="83"/>
    </row>
    <row r="2" s="76" customFormat="1" ht="16.5" customHeight="1" spans="1:5">
      <c r="A2" s="54"/>
      <c r="B2" s="54"/>
      <c r="C2" s="54"/>
      <c r="D2" s="83"/>
      <c r="E2" s="83"/>
    </row>
    <row r="3" s="76" customFormat="1" ht="21" customHeight="1" spans="1:5">
      <c r="A3" s="85" t="s">
        <v>110</v>
      </c>
      <c r="B3" s="85"/>
      <c r="C3" s="85"/>
      <c r="D3" s="85"/>
      <c r="E3" s="85"/>
    </row>
    <row r="4" s="76" customFormat="1" ht="22" customHeight="1" spans="1:5">
      <c r="A4" s="86"/>
      <c r="B4" s="86"/>
      <c r="C4" s="86"/>
      <c r="D4" s="86"/>
      <c r="E4" s="102" t="s">
        <v>2</v>
      </c>
    </row>
    <row r="5" s="76" customFormat="1" ht="26.25" customHeight="1" spans="1:5">
      <c r="A5" s="177" t="s">
        <v>40</v>
      </c>
      <c r="B5" s="178"/>
      <c r="C5" s="179" t="s">
        <v>37</v>
      </c>
      <c r="D5" s="179" t="s">
        <v>111</v>
      </c>
      <c r="E5" s="179" t="s">
        <v>112</v>
      </c>
    </row>
    <row r="6" s="84" customFormat="1" ht="22" customHeight="1" spans="1:5">
      <c r="A6" s="87" t="s">
        <v>45</v>
      </c>
      <c r="B6" s="87" t="s">
        <v>46</v>
      </c>
      <c r="C6" s="180"/>
      <c r="D6" s="180"/>
      <c r="E6" s="180"/>
    </row>
    <row r="7" s="84" customFormat="1" ht="22" customHeight="1" spans="1:5">
      <c r="A7" s="87"/>
      <c r="B7" s="113" t="s">
        <v>47</v>
      </c>
      <c r="C7" s="181">
        <v>1437.022906</v>
      </c>
      <c r="D7" s="181">
        <v>861.159306</v>
      </c>
      <c r="E7" s="181">
        <v>575.8636</v>
      </c>
    </row>
    <row r="8" s="84" customFormat="1" ht="22" customHeight="1" spans="1:5">
      <c r="A8" s="129">
        <v>201</v>
      </c>
      <c r="B8" s="182" t="s">
        <v>48</v>
      </c>
      <c r="C8" s="132">
        <f>D8+E8</f>
        <v>769.747493</v>
      </c>
      <c r="D8" s="132">
        <v>652.053493</v>
      </c>
      <c r="E8" s="132">
        <v>117.694</v>
      </c>
    </row>
    <row r="9" s="84" customFormat="1" ht="22" customHeight="1" spans="1:5">
      <c r="A9" s="129" t="s">
        <v>113</v>
      </c>
      <c r="B9" s="182" t="s">
        <v>114</v>
      </c>
      <c r="C9" s="132">
        <f t="shared" ref="C9:C38" si="0">D9+E9</f>
        <v>758.197493</v>
      </c>
      <c r="D9" s="132">
        <v>652.053493</v>
      </c>
      <c r="E9" s="132">
        <v>106.144</v>
      </c>
    </row>
    <row r="10" s="84" customFormat="1" ht="22" customHeight="1" spans="1:5">
      <c r="A10" s="133" t="s">
        <v>115</v>
      </c>
      <c r="B10" s="183" t="s">
        <v>116</v>
      </c>
      <c r="C10" s="135">
        <f t="shared" si="0"/>
        <v>318.082267</v>
      </c>
      <c r="D10" s="135">
        <v>213.938267</v>
      </c>
      <c r="E10" s="135">
        <v>104.144</v>
      </c>
    </row>
    <row r="11" s="84" customFormat="1" ht="22" customHeight="1" spans="1:5">
      <c r="A11" s="133" t="s">
        <v>117</v>
      </c>
      <c r="B11" s="183" t="s">
        <v>118</v>
      </c>
      <c r="C11" s="135">
        <f t="shared" si="0"/>
        <v>440.115226</v>
      </c>
      <c r="D11" s="135">
        <v>438.115226</v>
      </c>
      <c r="E11" s="135">
        <v>2</v>
      </c>
    </row>
    <row r="12" customFormat="1" ht="22" customHeight="1" spans="1:5">
      <c r="A12" s="129" t="s">
        <v>119</v>
      </c>
      <c r="B12" s="182" t="s">
        <v>120</v>
      </c>
      <c r="C12" s="132">
        <f t="shared" si="0"/>
        <v>11.55</v>
      </c>
      <c r="D12" s="132"/>
      <c r="E12" s="132">
        <v>11.55</v>
      </c>
    </row>
    <row r="13" customFormat="1" ht="22" customHeight="1" spans="1:5">
      <c r="A13" s="133" t="s">
        <v>121</v>
      </c>
      <c r="B13" s="183" t="s">
        <v>122</v>
      </c>
      <c r="C13" s="135">
        <f t="shared" si="0"/>
        <v>11.55</v>
      </c>
      <c r="D13" s="135"/>
      <c r="E13" s="135">
        <v>11.55</v>
      </c>
    </row>
    <row r="14" customFormat="1" ht="22" customHeight="1" spans="1:5">
      <c r="A14" s="129" t="s">
        <v>59</v>
      </c>
      <c r="B14" s="182" t="s">
        <v>60</v>
      </c>
      <c r="C14" s="132">
        <f t="shared" si="0"/>
        <v>91.8456</v>
      </c>
      <c r="D14" s="132">
        <v>87.0516</v>
      </c>
      <c r="E14" s="132">
        <v>4.794</v>
      </c>
    </row>
    <row r="15" customFormat="1" ht="22" customHeight="1" spans="1:5">
      <c r="A15" s="129" t="s">
        <v>123</v>
      </c>
      <c r="B15" s="182" t="s">
        <v>124</v>
      </c>
      <c r="C15" s="132">
        <f t="shared" si="0"/>
        <v>87.0516</v>
      </c>
      <c r="D15" s="132">
        <v>87.0516</v>
      </c>
      <c r="E15" s="132"/>
    </row>
    <row r="16" customFormat="1" ht="22" customHeight="1" spans="1:5">
      <c r="A16" s="133" t="s">
        <v>125</v>
      </c>
      <c r="B16" s="183" t="s">
        <v>126</v>
      </c>
      <c r="C16" s="135">
        <f t="shared" si="0"/>
        <v>87.0516</v>
      </c>
      <c r="D16" s="135">
        <v>87.0516</v>
      </c>
      <c r="E16" s="135"/>
    </row>
    <row r="17" customFormat="1" ht="22" customHeight="1" spans="1:5">
      <c r="A17" s="129" t="s">
        <v>127</v>
      </c>
      <c r="B17" s="182" t="s">
        <v>128</v>
      </c>
      <c r="C17" s="132">
        <f t="shared" si="0"/>
        <v>4.794</v>
      </c>
      <c r="D17" s="132"/>
      <c r="E17" s="132">
        <v>4.794</v>
      </c>
    </row>
    <row r="18" customFormat="1" ht="22" customHeight="1" spans="1:5">
      <c r="A18" s="133" t="s">
        <v>129</v>
      </c>
      <c r="B18" s="183" t="s">
        <v>130</v>
      </c>
      <c r="C18" s="135">
        <f t="shared" si="0"/>
        <v>4.794</v>
      </c>
      <c r="D18" s="135"/>
      <c r="E18" s="135">
        <v>4.794</v>
      </c>
    </row>
    <row r="19" customFormat="1" ht="22" customHeight="1" spans="1:5">
      <c r="A19" s="129" t="s">
        <v>69</v>
      </c>
      <c r="B19" s="182" t="s">
        <v>70</v>
      </c>
      <c r="C19" s="132">
        <f t="shared" si="0"/>
        <v>48.222181</v>
      </c>
      <c r="D19" s="132">
        <v>40.192181</v>
      </c>
      <c r="E19" s="132">
        <v>8.03</v>
      </c>
    </row>
    <row r="20" customFormat="1" ht="22" customHeight="1" spans="1:5">
      <c r="A20" s="129" t="s">
        <v>131</v>
      </c>
      <c r="B20" s="182" t="s">
        <v>132</v>
      </c>
      <c r="C20" s="132">
        <f t="shared" si="0"/>
        <v>8.03</v>
      </c>
      <c r="D20" s="132"/>
      <c r="E20" s="132">
        <v>8.03</v>
      </c>
    </row>
    <row r="21" customFormat="1" ht="22" customHeight="1" spans="1:5">
      <c r="A21" s="133" t="s">
        <v>133</v>
      </c>
      <c r="B21" s="183" t="s">
        <v>134</v>
      </c>
      <c r="C21" s="135">
        <f t="shared" si="0"/>
        <v>8.03</v>
      </c>
      <c r="D21" s="135"/>
      <c r="E21" s="135">
        <v>8.03</v>
      </c>
    </row>
    <row r="22" customFormat="1" ht="22" customHeight="1" spans="1:5">
      <c r="A22" s="129" t="s">
        <v>135</v>
      </c>
      <c r="B22" s="182" t="s">
        <v>136</v>
      </c>
      <c r="C22" s="132">
        <f t="shared" si="0"/>
        <v>40.192181</v>
      </c>
      <c r="D22" s="132">
        <v>40.192181</v>
      </c>
      <c r="E22" s="132"/>
    </row>
    <row r="23" customFormat="1" ht="22" customHeight="1" spans="1:5">
      <c r="A23" s="133" t="s">
        <v>137</v>
      </c>
      <c r="B23" s="183" t="s">
        <v>138</v>
      </c>
      <c r="C23" s="135">
        <f t="shared" si="0"/>
        <v>10.459514</v>
      </c>
      <c r="D23" s="135">
        <v>10.459514</v>
      </c>
      <c r="E23" s="135"/>
    </row>
    <row r="24" customFormat="1" ht="22" customHeight="1" spans="1:5">
      <c r="A24" s="133" t="s">
        <v>139</v>
      </c>
      <c r="B24" s="183" t="s">
        <v>140</v>
      </c>
      <c r="C24" s="135">
        <f t="shared" si="0"/>
        <v>24.905199</v>
      </c>
      <c r="D24" s="135">
        <v>24.905199</v>
      </c>
      <c r="E24" s="135"/>
    </row>
    <row r="25" customFormat="1" ht="22" customHeight="1" spans="1:5">
      <c r="A25" s="133" t="s">
        <v>141</v>
      </c>
      <c r="B25" s="183" t="s">
        <v>142</v>
      </c>
      <c r="C25" s="135">
        <f t="shared" si="0"/>
        <v>4.827468</v>
      </c>
      <c r="D25" s="135">
        <v>4.827468</v>
      </c>
      <c r="E25" s="135"/>
    </row>
    <row r="26" customFormat="1" ht="22" customHeight="1" spans="1:5">
      <c r="A26" s="129" t="s">
        <v>83</v>
      </c>
      <c r="B26" s="182" t="s">
        <v>84</v>
      </c>
      <c r="C26" s="132">
        <f t="shared" si="0"/>
        <v>342.1457</v>
      </c>
      <c r="D26" s="132"/>
      <c r="E26" s="132">
        <v>342.1457</v>
      </c>
    </row>
    <row r="27" customFormat="1" ht="22" customHeight="1" spans="1:5">
      <c r="A27" s="129" t="s">
        <v>143</v>
      </c>
      <c r="B27" s="182" t="s">
        <v>144</v>
      </c>
      <c r="C27" s="132">
        <f t="shared" si="0"/>
        <v>25.55</v>
      </c>
      <c r="D27" s="132"/>
      <c r="E27" s="132">
        <v>25.55</v>
      </c>
    </row>
    <row r="28" customFormat="1" ht="22" customHeight="1" spans="1:5">
      <c r="A28" s="133" t="s">
        <v>145</v>
      </c>
      <c r="B28" s="183" t="s">
        <v>146</v>
      </c>
      <c r="C28" s="135">
        <f t="shared" si="0"/>
        <v>25.55</v>
      </c>
      <c r="D28" s="135"/>
      <c r="E28" s="135">
        <v>25.55</v>
      </c>
    </row>
    <row r="29" customFormat="1" ht="22" customHeight="1" spans="1:5">
      <c r="A29" s="129" t="s">
        <v>147</v>
      </c>
      <c r="B29" s="182" t="s">
        <v>148</v>
      </c>
      <c r="C29" s="132">
        <f t="shared" si="0"/>
        <v>266.5957</v>
      </c>
      <c r="D29" s="132"/>
      <c r="E29" s="132">
        <v>266.5957</v>
      </c>
    </row>
    <row r="30" customFormat="1" ht="22" customHeight="1" spans="1:5">
      <c r="A30" s="133" t="s">
        <v>149</v>
      </c>
      <c r="B30" s="184" t="s">
        <v>150</v>
      </c>
      <c r="C30" s="135">
        <f t="shared" si="0"/>
        <v>266.5957</v>
      </c>
      <c r="D30" s="135"/>
      <c r="E30" s="135">
        <v>266.5957</v>
      </c>
    </row>
    <row r="31" customFormat="1" ht="22" customHeight="1" spans="1:5">
      <c r="A31" s="129" t="s">
        <v>151</v>
      </c>
      <c r="B31" s="182" t="s">
        <v>152</v>
      </c>
      <c r="C31" s="132">
        <f t="shared" si="0"/>
        <v>50</v>
      </c>
      <c r="D31" s="132"/>
      <c r="E31" s="132">
        <v>50</v>
      </c>
    </row>
    <row r="32" customFormat="1" ht="22" customHeight="1" spans="1:5">
      <c r="A32" s="133" t="s">
        <v>153</v>
      </c>
      <c r="B32" s="183" t="s">
        <v>154</v>
      </c>
      <c r="C32" s="135">
        <f t="shared" si="0"/>
        <v>50</v>
      </c>
      <c r="D32" s="135"/>
      <c r="E32" s="135">
        <v>50</v>
      </c>
    </row>
    <row r="33" customFormat="1" ht="22" customHeight="1" spans="1:5">
      <c r="A33" s="129" t="s">
        <v>97</v>
      </c>
      <c r="B33" s="182" t="s">
        <v>98</v>
      </c>
      <c r="C33" s="132">
        <f t="shared" si="0"/>
        <v>103.1999</v>
      </c>
      <c r="D33" s="132"/>
      <c r="E33" s="132">
        <v>103.1999</v>
      </c>
    </row>
    <row r="34" customFormat="1" ht="22" customHeight="1" spans="1:5">
      <c r="A34" s="142" t="s">
        <v>155</v>
      </c>
      <c r="B34" s="185" t="s">
        <v>156</v>
      </c>
      <c r="C34" s="132">
        <f t="shared" si="0"/>
        <v>103.1999</v>
      </c>
      <c r="D34" s="132"/>
      <c r="E34" s="132">
        <v>103.1999</v>
      </c>
    </row>
    <row r="35" s="76" customFormat="1" ht="22" customHeight="1" spans="1:5">
      <c r="A35" s="144" t="s">
        <v>157</v>
      </c>
      <c r="B35" s="186" t="s">
        <v>158</v>
      </c>
      <c r="C35" s="135">
        <f t="shared" si="0"/>
        <v>103.1999</v>
      </c>
      <c r="D35" s="135"/>
      <c r="E35" s="135">
        <v>103.1999</v>
      </c>
    </row>
    <row r="36" s="76" customFormat="1" ht="22" customHeight="1" spans="1:5">
      <c r="A36" s="129" t="s">
        <v>103</v>
      </c>
      <c r="B36" s="182" t="s">
        <v>104</v>
      </c>
      <c r="C36" s="132">
        <f t="shared" si="0"/>
        <v>81.862032</v>
      </c>
      <c r="D36" s="132">
        <v>81.862032</v>
      </c>
      <c r="E36" s="132"/>
    </row>
    <row r="37" s="76" customFormat="1" ht="22" customHeight="1" spans="1:5">
      <c r="A37" s="142" t="s">
        <v>159</v>
      </c>
      <c r="B37" s="185" t="s">
        <v>160</v>
      </c>
      <c r="C37" s="132">
        <f t="shared" si="0"/>
        <v>81.862032</v>
      </c>
      <c r="D37" s="187">
        <v>81.862032</v>
      </c>
      <c r="E37" s="187"/>
    </row>
    <row r="38" s="76" customFormat="1" ht="22" customHeight="1" spans="1:5">
      <c r="A38" s="144" t="s">
        <v>161</v>
      </c>
      <c r="B38" s="186" t="s">
        <v>162</v>
      </c>
      <c r="C38" s="135">
        <f t="shared" si="0"/>
        <v>81.862032</v>
      </c>
      <c r="D38" s="152">
        <v>81.862032</v>
      </c>
      <c r="E38" s="152"/>
    </row>
  </sheetData>
  <mergeCells count="5">
    <mergeCell ref="A3:E3"/>
    <mergeCell ref="A5:B5"/>
    <mergeCell ref="C5:C6"/>
    <mergeCell ref="D5:D6"/>
    <mergeCell ref="E5:E6"/>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showGridLines="0" showZeros="0" topLeftCell="A19" workbookViewId="0">
      <selection activeCell="B28" sqref="B28"/>
    </sheetView>
  </sheetViews>
  <sheetFormatPr defaultColWidth="6.875" defaultRowHeight="11.25" outlineLevelCol="5"/>
  <cols>
    <col min="1" max="1" width="28.125" style="76" customWidth="1"/>
    <col min="2" max="2" width="14.875" style="76" customWidth="1"/>
    <col min="3" max="3" width="30.375" style="76" customWidth="1"/>
    <col min="4" max="4" width="15.375" style="76" customWidth="1"/>
    <col min="5" max="6" width="17.125" style="76" customWidth="1"/>
    <col min="7" max="16384" width="6.875" style="76"/>
  </cols>
  <sheetData>
    <row r="1" ht="16.5" customHeight="1" spans="1:6">
      <c r="A1" s="86" t="s">
        <v>163</v>
      </c>
      <c r="B1" s="171"/>
      <c r="C1" s="171"/>
      <c r="D1" s="171"/>
      <c r="E1" s="171"/>
      <c r="F1" s="172"/>
    </row>
    <row r="2" ht="18.75" customHeight="1" spans="1:6">
      <c r="A2" s="173"/>
      <c r="B2" s="171"/>
      <c r="C2" s="171"/>
      <c r="D2" s="171"/>
      <c r="E2" s="171"/>
      <c r="F2" s="172"/>
    </row>
    <row r="3" ht="21" customHeight="1" spans="1:6">
      <c r="A3" s="109" t="s">
        <v>164</v>
      </c>
      <c r="B3" s="109"/>
      <c r="C3" s="109"/>
      <c r="D3" s="109"/>
      <c r="E3" s="109"/>
      <c r="F3" s="109"/>
    </row>
    <row r="4" ht="14.25" customHeight="1" spans="1:6">
      <c r="A4" s="174"/>
      <c r="B4" s="174"/>
      <c r="C4" s="174"/>
      <c r="D4" s="174"/>
      <c r="E4" s="174"/>
      <c r="F4" s="111" t="s">
        <v>2</v>
      </c>
    </row>
    <row r="5" ht="24" customHeight="1" spans="1:6">
      <c r="A5" s="199" t="s">
        <v>3</v>
      </c>
      <c r="B5" s="87"/>
      <c r="C5" s="199" t="s">
        <v>4</v>
      </c>
      <c r="D5" s="87"/>
      <c r="E5" s="87"/>
      <c r="F5" s="87"/>
    </row>
    <row r="6" ht="24" customHeight="1" spans="1:6">
      <c r="A6" s="199" t="s">
        <v>5</v>
      </c>
      <c r="B6" s="199" t="s">
        <v>6</v>
      </c>
      <c r="C6" s="87" t="s">
        <v>40</v>
      </c>
      <c r="D6" s="87" t="s">
        <v>6</v>
      </c>
      <c r="E6" s="87"/>
      <c r="F6" s="87"/>
    </row>
    <row r="7" ht="24" customHeight="1" spans="1:6">
      <c r="A7" s="87"/>
      <c r="B7" s="87"/>
      <c r="C7" s="87"/>
      <c r="D7" s="87" t="s">
        <v>165</v>
      </c>
      <c r="E7" s="87" t="s">
        <v>41</v>
      </c>
      <c r="F7" s="87" t="s">
        <v>166</v>
      </c>
    </row>
    <row r="8" ht="28.5" customHeight="1" spans="1:6">
      <c r="A8" s="100" t="s">
        <v>11</v>
      </c>
      <c r="B8" s="105">
        <v>1387.02</v>
      </c>
      <c r="C8" s="90" t="s">
        <v>12</v>
      </c>
      <c r="D8" s="94">
        <v>769.747493</v>
      </c>
      <c r="E8" s="94">
        <v>769.747493</v>
      </c>
      <c r="F8" s="105"/>
    </row>
    <row r="9" ht="28.5" customHeight="1" spans="1:6">
      <c r="A9" s="100" t="s">
        <v>13</v>
      </c>
      <c r="B9" s="105">
        <v>50</v>
      </c>
      <c r="C9" s="90" t="s">
        <v>14</v>
      </c>
      <c r="D9" s="94"/>
      <c r="E9" s="94"/>
      <c r="F9" s="105"/>
    </row>
    <row r="10" ht="28.5" customHeight="1" spans="1:6">
      <c r="A10" s="100"/>
      <c r="B10" s="100"/>
      <c r="C10" s="90" t="s">
        <v>16</v>
      </c>
      <c r="D10" s="94"/>
      <c r="E10" s="94"/>
      <c r="F10" s="105"/>
    </row>
    <row r="11" ht="28.5" customHeight="1" spans="1:6">
      <c r="A11" s="100"/>
      <c r="B11" s="100"/>
      <c r="C11" s="100" t="s">
        <v>18</v>
      </c>
      <c r="D11" s="114"/>
      <c r="E11" s="114"/>
      <c r="F11" s="105"/>
    </row>
    <row r="12" ht="28.5" customHeight="1" spans="1:6">
      <c r="A12" s="100"/>
      <c r="B12" s="100"/>
      <c r="C12" s="90" t="s">
        <v>19</v>
      </c>
      <c r="D12" s="94"/>
      <c r="E12" s="94"/>
      <c r="F12" s="105"/>
    </row>
    <row r="13" ht="28.5" customHeight="1" spans="1:6">
      <c r="A13" s="100"/>
      <c r="B13" s="100"/>
      <c r="C13" s="90" t="s">
        <v>20</v>
      </c>
      <c r="D13" s="94"/>
      <c r="E13" s="94"/>
      <c r="F13" s="105"/>
    </row>
    <row r="14" ht="28.5" customHeight="1" spans="1:6">
      <c r="A14" s="100"/>
      <c r="B14" s="100"/>
      <c r="C14" s="100" t="s">
        <v>21</v>
      </c>
      <c r="D14" s="114"/>
      <c r="E14" s="114"/>
      <c r="F14" s="114"/>
    </row>
    <row r="15" ht="28.5" customHeight="1" spans="1:6">
      <c r="A15" s="100"/>
      <c r="B15" s="100"/>
      <c r="C15" s="100" t="s">
        <v>22</v>
      </c>
      <c r="D15" s="114">
        <v>91.8456</v>
      </c>
      <c r="E15" s="114">
        <v>91.8456</v>
      </c>
      <c r="F15" s="114"/>
    </row>
    <row r="16" ht="28.5" customHeight="1" spans="1:6">
      <c r="A16" s="100"/>
      <c r="B16" s="100"/>
      <c r="C16" s="90" t="s">
        <v>23</v>
      </c>
      <c r="D16" s="94"/>
      <c r="E16" s="94"/>
      <c r="F16" s="114"/>
    </row>
    <row r="17" ht="28.5" customHeight="1" spans="1:6">
      <c r="A17" s="100"/>
      <c r="B17" s="100"/>
      <c r="C17" s="90" t="s">
        <v>24</v>
      </c>
      <c r="D17" s="94">
        <v>48.222181</v>
      </c>
      <c r="E17" s="94">
        <v>48.222181</v>
      </c>
      <c r="F17" s="114"/>
    </row>
    <row r="18" ht="28.5" customHeight="1" spans="1:6">
      <c r="A18" s="100"/>
      <c r="B18" s="100"/>
      <c r="C18" s="100" t="s">
        <v>25</v>
      </c>
      <c r="D18" s="114"/>
      <c r="E18" s="114"/>
      <c r="F18" s="114"/>
    </row>
    <row r="19" ht="28.5" customHeight="1" spans="1:6">
      <c r="A19" s="100"/>
      <c r="B19" s="100"/>
      <c r="C19" s="100" t="s">
        <v>26</v>
      </c>
      <c r="D19" s="114">
        <v>342.1457</v>
      </c>
      <c r="E19" s="114">
        <v>292.1457</v>
      </c>
      <c r="F19" s="114">
        <v>50</v>
      </c>
    </row>
    <row r="20" ht="28.5" customHeight="1" spans="1:6">
      <c r="A20" s="100"/>
      <c r="B20" s="100"/>
      <c r="C20" s="100" t="s">
        <v>27</v>
      </c>
      <c r="D20" s="114">
        <v>103.1999</v>
      </c>
      <c r="E20" s="114">
        <v>103.1999</v>
      </c>
      <c r="F20" s="114"/>
    </row>
    <row r="21" ht="28.5" customHeight="1" spans="1:6">
      <c r="A21" s="100"/>
      <c r="B21" s="100"/>
      <c r="C21" s="100" t="s">
        <v>167</v>
      </c>
      <c r="D21" s="114"/>
      <c r="E21" s="114"/>
      <c r="F21" s="114"/>
    </row>
    <row r="22" ht="28.5" customHeight="1" spans="1:6">
      <c r="A22" s="100"/>
      <c r="B22" s="100"/>
      <c r="C22" s="100" t="s">
        <v>29</v>
      </c>
      <c r="D22" s="114"/>
      <c r="E22" s="114"/>
      <c r="F22" s="114"/>
    </row>
    <row r="23" ht="28.5" customHeight="1" spans="1:6">
      <c r="A23" s="100"/>
      <c r="B23" s="100"/>
      <c r="C23" s="100" t="s">
        <v>30</v>
      </c>
      <c r="D23" s="114"/>
      <c r="E23" s="114"/>
      <c r="F23" s="114"/>
    </row>
    <row r="24" ht="28.5" customHeight="1" spans="1:6">
      <c r="A24" s="100"/>
      <c r="B24" s="100"/>
      <c r="C24" s="100" t="s">
        <v>31</v>
      </c>
      <c r="D24" s="114"/>
      <c r="E24" s="114"/>
      <c r="F24" s="114"/>
    </row>
    <row r="25" ht="28.5" customHeight="1" spans="1:6">
      <c r="A25" s="100"/>
      <c r="B25" s="100"/>
      <c r="C25" s="100" t="s">
        <v>32</v>
      </c>
      <c r="D25" s="114"/>
      <c r="E25" s="114"/>
      <c r="F25" s="114"/>
    </row>
    <row r="26" ht="28.5" customHeight="1" spans="1:6">
      <c r="A26" s="100"/>
      <c r="B26" s="100"/>
      <c r="C26" s="100" t="s">
        <v>33</v>
      </c>
      <c r="D26" s="114"/>
      <c r="E26" s="114"/>
      <c r="F26" s="114"/>
    </row>
    <row r="27" ht="28.5" customHeight="1" spans="1:6">
      <c r="A27" s="100"/>
      <c r="B27" s="100"/>
      <c r="C27" s="100" t="s">
        <v>34</v>
      </c>
      <c r="D27" s="114">
        <v>81.862032</v>
      </c>
      <c r="E27" s="114">
        <v>81.862032</v>
      </c>
      <c r="F27" s="114"/>
    </row>
    <row r="28" ht="28.5" customHeight="1" spans="1:6">
      <c r="A28" s="100"/>
      <c r="B28" s="100"/>
      <c r="C28" s="100" t="s">
        <v>35</v>
      </c>
      <c r="D28" s="114"/>
      <c r="E28" s="114"/>
      <c r="F28" s="114"/>
    </row>
    <row r="29" ht="28.5" customHeight="1" spans="1:6">
      <c r="A29" s="87" t="s">
        <v>36</v>
      </c>
      <c r="B29" s="105">
        <v>1437.02</v>
      </c>
      <c r="C29" s="87" t="s">
        <v>37</v>
      </c>
      <c r="D29" s="105">
        <f>SUM(D8:D28)</f>
        <v>1437.022906</v>
      </c>
      <c r="E29" s="105">
        <f>SUM(E8:E28)</f>
        <v>1387.022906</v>
      </c>
      <c r="F29" s="105">
        <f>SUM(F8:F28)</f>
        <v>50</v>
      </c>
    </row>
    <row r="30" ht="24" customHeight="1" spans="4:6">
      <c r="D30" s="175"/>
      <c r="E30" s="175"/>
      <c r="F30" s="175"/>
    </row>
    <row r="31" spans="4:6">
      <c r="D31" s="176"/>
      <c r="E31" s="176"/>
      <c r="F31" s="176"/>
    </row>
    <row r="32" spans="4:6">
      <c r="D32" s="176"/>
      <c r="E32" s="176"/>
      <c r="F32" s="176"/>
    </row>
    <row r="33" spans="4:6">
      <c r="D33" s="176"/>
      <c r="E33" s="176"/>
      <c r="F33" s="176"/>
    </row>
    <row r="34" spans="4:6">
      <c r="D34" s="176"/>
      <c r="E34" s="176"/>
      <c r="F34" s="176"/>
    </row>
    <row r="35" spans="4:6">
      <c r="D35" s="176"/>
      <c r="E35" s="176"/>
      <c r="F35" s="176"/>
    </row>
    <row r="36" spans="4:6">
      <c r="D36" s="176"/>
      <c r="E36" s="176"/>
      <c r="F36" s="176"/>
    </row>
  </sheetData>
  <mergeCells count="7">
    <mergeCell ref="A3:F3"/>
    <mergeCell ref="A5:B5"/>
    <mergeCell ref="C5:F5"/>
    <mergeCell ref="D6:F6"/>
    <mergeCell ref="A6:A7"/>
    <mergeCell ref="B6:B7"/>
    <mergeCell ref="C6:C7"/>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2"/>
  <sheetViews>
    <sheetView showGridLines="0" showZeros="0" topLeftCell="A21" workbookViewId="0">
      <selection activeCell="B8" sqref="B8:B38"/>
    </sheetView>
  </sheetViews>
  <sheetFormatPr defaultColWidth="6.875" defaultRowHeight="11.25"/>
  <cols>
    <col min="1" max="1" width="11" style="76" customWidth="1"/>
    <col min="2" max="2" width="32.625" style="76" customWidth="1"/>
    <col min="3" max="3" width="10" style="76" customWidth="1"/>
    <col min="4" max="5" width="9.5" style="76" customWidth="1"/>
    <col min="6" max="6" width="9.2" style="76" customWidth="1"/>
    <col min="7" max="8" width="9.6" style="76" customWidth="1"/>
    <col min="9" max="9" width="8.9" style="76" customWidth="1"/>
    <col min="10" max="10" width="10.5" style="76" customWidth="1"/>
    <col min="11" max="11" width="10.4" style="76" customWidth="1"/>
    <col min="12" max="16384" width="6.875" style="76"/>
  </cols>
  <sheetData>
    <row r="1" s="76" customFormat="1" ht="16.5" customHeight="1" spans="1:11">
      <c r="A1" s="53" t="s">
        <v>168</v>
      </c>
      <c r="B1" s="54"/>
      <c r="C1" s="54"/>
      <c r="D1" s="54"/>
      <c r="E1" s="54"/>
      <c r="F1" s="54"/>
      <c r="G1" s="54"/>
      <c r="H1" s="54"/>
      <c r="I1" s="83"/>
      <c r="J1" s="83"/>
      <c r="K1" s="83"/>
    </row>
    <row r="2" s="76" customFormat="1" ht="16.5" customHeight="1" spans="1:11">
      <c r="A2" s="54"/>
      <c r="B2" s="54"/>
      <c r="C2" s="54"/>
      <c r="D2" s="54"/>
      <c r="E2" s="54"/>
      <c r="F2" s="54"/>
      <c r="G2" s="54"/>
      <c r="H2" s="54"/>
      <c r="I2" s="83"/>
      <c r="J2" s="83"/>
      <c r="K2" s="83"/>
    </row>
    <row r="3" s="76" customFormat="1" ht="29.25" customHeight="1" spans="1:11">
      <c r="A3" s="85" t="s">
        <v>169</v>
      </c>
      <c r="B3" s="85"/>
      <c r="C3" s="85"/>
      <c r="D3" s="85"/>
      <c r="E3" s="85"/>
      <c r="F3" s="85"/>
      <c r="G3" s="85"/>
      <c r="H3" s="85"/>
      <c r="I3" s="85"/>
      <c r="J3" s="85"/>
      <c r="K3" s="85"/>
    </row>
    <row r="4" s="76" customFormat="1" ht="26.25" customHeight="1" spans="1:11">
      <c r="A4" s="128"/>
      <c r="B4" s="128"/>
      <c r="C4" s="128"/>
      <c r="D4" s="128"/>
      <c r="E4" s="128"/>
      <c r="F4" s="128"/>
      <c r="G4" s="128"/>
      <c r="H4" s="128"/>
      <c r="I4" s="128"/>
      <c r="J4" s="98" t="s">
        <v>2</v>
      </c>
      <c r="K4" s="98"/>
    </row>
    <row r="5" s="76" customFormat="1" ht="26.25" customHeight="1" spans="1:11">
      <c r="A5" s="87" t="s">
        <v>40</v>
      </c>
      <c r="B5" s="87"/>
      <c r="C5" s="87" t="s">
        <v>170</v>
      </c>
      <c r="D5" s="87"/>
      <c r="E5" s="87"/>
      <c r="F5" s="87" t="s">
        <v>171</v>
      </c>
      <c r="G5" s="87"/>
      <c r="H5" s="87"/>
      <c r="I5" s="164" t="s">
        <v>172</v>
      </c>
      <c r="J5" s="164"/>
      <c r="K5" s="164"/>
    </row>
    <row r="6" s="84" customFormat="1" ht="30.75" customHeight="1" spans="1:11">
      <c r="A6" s="87" t="s">
        <v>45</v>
      </c>
      <c r="B6" s="87" t="s">
        <v>46</v>
      </c>
      <c r="C6" s="87" t="s">
        <v>47</v>
      </c>
      <c r="D6" s="87" t="s">
        <v>111</v>
      </c>
      <c r="E6" s="87" t="s">
        <v>112</v>
      </c>
      <c r="F6" s="87" t="s">
        <v>47</v>
      </c>
      <c r="G6" s="87" t="s">
        <v>111</v>
      </c>
      <c r="H6" s="87" t="s">
        <v>112</v>
      </c>
      <c r="I6" s="87" t="s">
        <v>47</v>
      </c>
      <c r="J6" s="87" t="s">
        <v>111</v>
      </c>
      <c r="K6" s="87" t="s">
        <v>112</v>
      </c>
    </row>
    <row r="7" s="84" customFormat="1" ht="22" customHeight="1" spans="1:11">
      <c r="A7" s="87"/>
      <c r="B7" s="113" t="s">
        <v>47</v>
      </c>
      <c r="C7" s="91">
        <v>884.841067</v>
      </c>
      <c r="D7" s="106">
        <v>642.180767</v>
      </c>
      <c r="E7" s="106">
        <v>242.6603</v>
      </c>
      <c r="F7" s="91">
        <v>1375.472906</v>
      </c>
      <c r="G7" s="91">
        <v>861.159306</v>
      </c>
      <c r="H7" s="91">
        <f>H8+H14+H19+H26+H33</f>
        <v>525.8636</v>
      </c>
      <c r="I7" s="165">
        <f>(F7-C7)/C7*100</f>
        <v>55.4485836268266</v>
      </c>
      <c r="J7" s="165">
        <f>(G7-D7)/D7*100</f>
        <v>34.0992054344723</v>
      </c>
      <c r="K7" s="166">
        <f>(H7-E7)/E7*100</f>
        <v>116.707718567891</v>
      </c>
    </row>
    <row r="8" s="84" customFormat="1" ht="22" customHeight="1" spans="1:11">
      <c r="A8" s="129">
        <v>201</v>
      </c>
      <c r="B8" s="130" t="s">
        <v>48</v>
      </c>
      <c r="C8" s="131">
        <v>531.650806</v>
      </c>
      <c r="D8" s="104">
        <v>483.332806</v>
      </c>
      <c r="E8" s="104">
        <v>48.318</v>
      </c>
      <c r="F8" s="132">
        <f>G8+H8</f>
        <v>769.747493</v>
      </c>
      <c r="G8" s="132">
        <v>652.053493</v>
      </c>
      <c r="H8" s="132">
        <f>H10+H11+H13</f>
        <v>117.694</v>
      </c>
      <c r="I8" s="165">
        <f>(F8-C8)/C8*100</f>
        <v>44.7844119322185</v>
      </c>
      <c r="J8" s="165">
        <f>(G8-D8)/D8*100</f>
        <v>34.9077664304045</v>
      </c>
      <c r="K8" s="166">
        <f>(H8-E8)/E8*100</f>
        <v>143.582101908192</v>
      </c>
    </row>
    <row r="9" s="84" customFormat="1" ht="22" customHeight="1" spans="1:11">
      <c r="A9" s="133" t="s">
        <v>113</v>
      </c>
      <c r="B9" s="130" t="s">
        <v>114</v>
      </c>
      <c r="C9" s="131">
        <v>531.650806</v>
      </c>
      <c r="D9" s="104">
        <v>483.332806</v>
      </c>
      <c r="E9" s="104">
        <v>48.318</v>
      </c>
      <c r="F9" s="132">
        <v>758.197493</v>
      </c>
      <c r="G9" s="132">
        <v>652.053493</v>
      </c>
      <c r="H9" s="132">
        <f>H10+H11</f>
        <v>106.144</v>
      </c>
      <c r="I9" s="165">
        <f>(F9-C9)/C9*100</f>
        <v>42.6119333297879</v>
      </c>
      <c r="J9" s="165">
        <f>(G9-D9)/D9*100</f>
        <v>34.9077664304045</v>
      </c>
      <c r="K9" s="166">
        <f>(H9-E9)/E9*100</f>
        <v>119.677966803262</v>
      </c>
    </row>
    <row r="10" s="84" customFormat="1" ht="22" customHeight="1" spans="1:11">
      <c r="A10" s="133" t="s">
        <v>115</v>
      </c>
      <c r="B10" s="134" t="s">
        <v>116</v>
      </c>
      <c r="C10" s="126">
        <v>227.006246</v>
      </c>
      <c r="D10" s="105">
        <v>182.688246</v>
      </c>
      <c r="E10" s="105">
        <v>44.318</v>
      </c>
      <c r="F10" s="135">
        <v>318.082267</v>
      </c>
      <c r="G10" s="135">
        <v>213.938267</v>
      </c>
      <c r="H10" s="135">
        <v>104.144</v>
      </c>
      <c r="I10" s="165">
        <f>(F10-C10)/C10*100</f>
        <v>40.1204912220785</v>
      </c>
      <c r="J10" s="165">
        <f>(G10-D10)/D10*100</f>
        <v>17.1056549527549</v>
      </c>
      <c r="K10" s="166">
        <f>(H10-E10)/E10*100</f>
        <v>134.992553815605</v>
      </c>
    </row>
    <row r="11" s="84" customFormat="1" ht="22" customHeight="1" spans="1:11">
      <c r="A11" s="133" t="s">
        <v>117</v>
      </c>
      <c r="B11" s="134" t="s">
        <v>118</v>
      </c>
      <c r="C11" s="126">
        <v>304.64456</v>
      </c>
      <c r="D11" s="105">
        <v>300.64456</v>
      </c>
      <c r="E11" s="105">
        <v>4</v>
      </c>
      <c r="F11" s="135">
        <v>440.115226</v>
      </c>
      <c r="G11" s="135">
        <v>438.115226</v>
      </c>
      <c r="H11" s="135">
        <v>2</v>
      </c>
      <c r="I11" s="165">
        <f>(F11-C11)/C11*100</f>
        <v>44.4684342960202</v>
      </c>
      <c r="J11" s="165">
        <f>(G11-D11)/D11*100</f>
        <v>45.7253129742311</v>
      </c>
      <c r="K11" s="105">
        <v>-50</v>
      </c>
    </row>
    <row r="12" s="84" customFormat="1" ht="22" customHeight="1" spans="1:11">
      <c r="A12" s="129" t="s">
        <v>119</v>
      </c>
      <c r="B12" s="130" t="s">
        <v>120</v>
      </c>
      <c r="C12" s="105"/>
      <c r="D12" s="104"/>
      <c r="E12" s="105"/>
      <c r="F12" s="104">
        <v>11.55</v>
      </c>
      <c r="G12" s="132"/>
      <c r="H12" s="104">
        <v>11.55</v>
      </c>
      <c r="I12" s="167"/>
      <c r="J12" s="167"/>
      <c r="K12" s="166"/>
    </row>
    <row r="13" s="84" customFormat="1" ht="22" customHeight="1" spans="1:11">
      <c r="A13" s="133" t="s">
        <v>121</v>
      </c>
      <c r="B13" s="134" t="s">
        <v>122</v>
      </c>
      <c r="C13" s="105"/>
      <c r="D13" s="107"/>
      <c r="E13" s="105"/>
      <c r="F13" s="105">
        <v>11.55</v>
      </c>
      <c r="G13" s="135"/>
      <c r="H13" s="105">
        <v>11.55</v>
      </c>
      <c r="I13" s="165"/>
      <c r="J13" s="165"/>
      <c r="K13" s="166"/>
    </row>
    <row r="14" s="84" customFormat="1" ht="22" customHeight="1" spans="1:11">
      <c r="A14" s="129" t="s">
        <v>59</v>
      </c>
      <c r="B14" s="130" t="s">
        <v>60</v>
      </c>
      <c r="C14" s="131">
        <v>69.347616</v>
      </c>
      <c r="D14" s="104">
        <v>65.273616</v>
      </c>
      <c r="E14" s="104">
        <v>4.074</v>
      </c>
      <c r="F14" s="132">
        <v>91.8456</v>
      </c>
      <c r="G14" s="132">
        <v>87.0516</v>
      </c>
      <c r="H14" s="132">
        <v>4.794</v>
      </c>
      <c r="I14" s="165">
        <f t="shared" ref="I14:I38" si="0">(F14-C14)/C14*100</f>
        <v>32.442332264169</v>
      </c>
      <c r="J14" s="165">
        <f t="shared" ref="J14:J38" si="1">(G14-D14)/D14*100</f>
        <v>33.3641451700791</v>
      </c>
      <c r="K14" s="166">
        <f t="shared" ref="K14:K38" si="2">(H14-E14)/E14*100</f>
        <v>17.6730486008836</v>
      </c>
    </row>
    <row r="15" customFormat="1" ht="22" customHeight="1" spans="1:11">
      <c r="A15" s="129" t="s">
        <v>123</v>
      </c>
      <c r="B15" s="130" t="s">
        <v>124</v>
      </c>
      <c r="C15" s="131">
        <v>65.273616</v>
      </c>
      <c r="D15" s="104">
        <v>65.273616</v>
      </c>
      <c r="E15" s="105"/>
      <c r="F15" s="132">
        <v>87.0516</v>
      </c>
      <c r="G15" s="132">
        <v>87.0516</v>
      </c>
      <c r="H15" s="132"/>
      <c r="I15" s="165">
        <f t="shared" si="0"/>
        <v>33.3641451700791</v>
      </c>
      <c r="J15" s="165">
        <f t="shared" si="1"/>
        <v>33.3641451700791</v>
      </c>
      <c r="K15" s="166"/>
    </row>
    <row r="16" s="76" customFormat="1" ht="22" customHeight="1" spans="1:11">
      <c r="A16" s="133" t="s">
        <v>125</v>
      </c>
      <c r="B16" s="134" t="s">
        <v>126</v>
      </c>
      <c r="C16" s="126">
        <v>65.273616</v>
      </c>
      <c r="D16" s="105">
        <v>65.273616</v>
      </c>
      <c r="E16" s="105"/>
      <c r="F16" s="135">
        <v>87.0516</v>
      </c>
      <c r="G16" s="135">
        <v>87.0516</v>
      </c>
      <c r="H16" s="135"/>
      <c r="I16" s="165">
        <f t="shared" si="0"/>
        <v>33.3641451700791</v>
      </c>
      <c r="J16" s="165">
        <f t="shared" si="1"/>
        <v>33.3641451700791</v>
      </c>
      <c r="K16" s="166"/>
    </row>
    <row r="17" s="76" customFormat="1" ht="22" customHeight="1" spans="1:11">
      <c r="A17" s="129" t="s">
        <v>127</v>
      </c>
      <c r="B17" s="130" t="s">
        <v>128</v>
      </c>
      <c r="C17" s="131">
        <v>4.074</v>
      </c>
      <c r="D17" s="105"/>
      <c r="E17" s="104">
        <v>4.074</v>
      </c>
      <c r="F17" s="132">
        <v>4.794</v>
      </c>
      <c r="G17" s="132"/>
      <c r="H17" s="132">
        <v>4.794</v>
      </c>
      <c r="I17" s="165">
        <f t="shared" si="0"/>
        <v>17.6730486008836</v>
      </c>
      <c r="J17" s="165"/>
      <c r="K17" s="166">
        <f t="shared" si="2"/>
        <v>17.6730486008836</v>
      </c>
    </row>
    <row r="18" s="76" customFormat="1" ht="22" customHeight="1" spans="1:11">
      <c r="A18" s="133" t="s">
        <v>129</v>
      </c>
      <c r="B18" s="134" t="s">
        <v>130</v>
      </c>
      <c r="C18" s="126">
        <v>4.074</v>
      </c>
      <c r="D18" s="105"/>
      <c r="E18" s="105">
        <v>4.074</v>
      </c>
      <c r="F18" s="135">
        <v>4.794</v>
      </c>
      <c r="G18" s="135"/>
      <c r="H18" s="135">
        <v>4.794</v>
      </c>
      <c r="I18" s="165">
        <f t="shared" si="0"/>
        <v>17.6730486008836</v>
      </c>
      <c r="J18" s="165"/>
      <c r="K18" s="166">
        <f t="shared" si="2"/>
        <v>17.6730486008836</v>
      </c>
    </row>
    <row r="19" s="76" customFormat="1" ht="22" customHeight="1" spans="1:11">
      <c r="A19" s="129" t="s">
        <v>69</v>
      </c>
      <c r="B19" s="130" t="s">
        <v>70</v>
      </c>
      <c r="C19" s="131">
        <v>38.621266</v>
      </c>
      <c r="D19" s="104">
        <v>30.591266</v>
      </c>
      <c r="E19" s="104">
        <v>8.03</v>
      </c>
      <c r="F19" s="132">
        <v>48.222181</v>
      </c>
      <c r="G19" s="132">
        <v>40.192181</v>
      </c>
      <c r="H19" s="132">
        <v>8.03</v>
      </c>
      <c r="I19" s="165">
        <f t="shared" si="0"/>
        <v>24.8591410752822</v>
      </c>
      <c r="J19" s="165">
        <f t="shared" si="1"/>
        <v>31.3844971306516</v>
      </c>
      <c r="K19" s="166">
        <f t="shared" si="2"/>
        <v>0</v>
      </c>
    </row>
    <row r="20" s="76" customFormat="1" ht="22" customHeight="1" spans="1:11">
      <c r="A20" s="129" t="s">
        <v>131</v>
      </c>
      <c r="B20" s="130" t="s">
        <v>132</v>
      </c>
      <c r="C20" s="131">
        <v>8.03</v>
      </c>
      <c r="D20" s="104"/>
      <c r="E20" s="104">
        <v>8.03</v>
      </c>
      <c r="F20" s="132">
        <v>8.03</v>
      </c>
      <c r="G20" s="132"/>
      <c r="H20" s="132">
        <v>8.03</v>
      </c>
      <c r="I20" s="165">
        <f t="shared" si="0"/>
        <v>0</v>
      </c>
      <c r="J20" s="165"/>
      <c r="K20" s="166">
        <f t="shared" si="2"/>
        <v>0</v>
      </c>
    </row>
    <row r="21" s="76" customFormat="1" ht="22" customHeight="1" spans="1:11">
      <c r="A21" s="133" t="s">
        <v>133</v>
      </c>
      <c r="B21" s="134" t="s">
        <v>134</v>
      </c>
      <c r="C21" s="126">
        <v>8.03</v>
      </c>
      <c r="D21" s="104"/>
      <c r="E21" s="105">
        <v>8.03</v>
      </c>
      <c r="F21" s="135">
        <v>8.03</v>
      </c>
      <c r="G21" s="135"/>
      <c r="H21" s="135">
        <v>8.03</v>
      </c>
      <c r="I21" s="165">
        <f t="shared" si="0"/>
        <v>0</v>
      </c>
      <c r="J21" s="165"/>
      <c r="K21" s="166">
        <f t="shared" si="2"/>
        <v>0</v>
      </c>
    </row>
    <row r="22" s="76" customFormat="1" ht="22" customHeight="1" spans="1:11">
      <c r="A22" s="129" t="s">
        <v>135</v>
      </c>
      <c r="B22" s="130" t="s">
        <v>136</v>
      </c>
      <c r="C22" s="131">
        <v>30.591266</v>
      </c>
      <c r="D22" s="104">
        <v>30.591266</v>
      </c>
      <c r="E22" s="105"/>
      <c r="F22" s="132">
        <v>40.192181</v>
      </c>
      <c r="G22" s="132">
        <v>40.192181</v>
      </c>
      <c r="H22" s="132"/>
      <c r="I22" s="165">
        <f t="shared" si="0"/>
        <v>31.3844971306516</v>
      </c>
      <c r="J22" s="165">
        <f t="shared" si="1"/>
        <v>31.3844971306516</v>
      </c>
      <c r="K22" s="166"/>
    </row>
    <row r="23" s="76" customFormat="1" ht="22" customHeight="1" spans="1:11">
      <c r="A23" s="133" t="s">
        <v>137</v>
      </c>
      <c r="B23" s="134" t="s">
        <v>138</v>
      </c>
      <c r="C23" s="126">
        <v>8.826695</v>
      </c>
      <c r="D23" s="105">
        <v>8.826695</v>
      </c>
      <c r="E23" s="105"/>
      <c r="F23" s="135">
        <v>10.459514</v>
      </c>
      <c r="G23" s="135">
        <v>10.459514</v>
      </c>
      <c r="H23" s="135"/>
      <c r="I23" s="165">
        <f t="shared" si="0"/>
        <v>18.4986453026869</v>
      </c>
      <c r="J23" s="165">
        <f t="shared" si="1"/>
        <v>18.4986453026869</v>
      </c>
      <c r="K23" s="166"/>
    </row>
    <row r="24" s="76" customFormat="1" ht="22" customHeight="1" spans="1:11">
      <c r="A24" s="133" t="s">
        <v>139</v>
      </c>
      <c r="B24" s="134" t="s">
        <v>140</v>
      </c>
      <c r="C24" s="126">
        <v>17.690712</v>
      </c>
      <c r="D24" s="105">
        <v>17.690712</v>
      </c>
      <c r="E24" s="105"/>
      <c r="F24" s="135">
        <v>24.905199</v>
      </c>
      <c r="G24" s="135">
        <v>24.905199</v>
      </c>
      <c r="H24" s="135"/>
      <c r="I24" s="165">
        <f t="shared" si="0"/>
        <v>40.7812133282142</v>
      </c>
      <c r="J24" s="165">
        <f t="shared" si="1"/>
        <v>40.7812133282142</v>
      </c>
      <c r="K24" s="166"/>
    </row>
    <row r="25" s="76" customFormat="1" ht="22" customHeight="1" spans="1:11">
      <c r="A25" s="133" t="s">
        <v>141</v>
      </c>
      <c r="B25" s="134" t="s">
        <v>142</v>
      </c>
      <c r="C25" s="126">
        <v>4.073859</v>
      </c>
      <c r="D25" s="105">
        <v>4.073859</v>
      </c>
      <c r="E25" s="105"/>
      <c r="F25" s="136">
        <v>4.827468</v>
      </c>
      <c r="G25" s="136">
        <v>4.827468</v>
      </c>
      <c r="H25" s="136"/>
      <c r="I25" s="165">
        <f t="shared" si="0"/>
        <v>18.4986520152023</v>
      </c>
      <c r="J25" s="165">
        <f t="shared" si="1"/>
        <v>18.4986520152023</v>
      </c>
      <c r="K25" s="166"/>
    </row>
    <row r="26" s="76" customFormat="1" ht="22" customHeight="1" spans="1:11">
      <c r="A26" s="129" t="s">
        <v>83</v>
      </c>
      <c r="B26" s="130" t="s">
        <v>84</v>
      </c>
      <c r="C26" s="131">
        <v>124.4137</v>
      </c>
      <c r="D26" s="105"/>
      <c r="E26" s="104">
        <v>124.4137</v>
      </c>
      <c r="F26" s="106">
        <v>292.1457</v>
      </c>
      <c r="G26" s="106"/>
      <c r="H26" s="106">
        <v>292.1457</v>
      </c>
      <c r="I26" s="167">
        <f t="shared" si="0"/>
        <v>134.817950113211</v>
      </c>
      <c r="J26" s="167"/>
      <c r="K26" s="168">
        <f t="shared" si="2"/>
        <v>134.817950113211</v>
      </c>
    </row>
    <row r="27" s="76" customFormat="1" ht="22" customHeight="1" spans="1:11">
      <c r="A27" s="129" t="s">
        <v>143</v>
      </c>
      <c r="B27" s="130" t="s">
        <v>144</v>
      </c>
      <c r="C27" s="131">
        <v>23</v>
      </c>
      <c r="D27" s="105"/>
      <c r="E27" s="104">
        <v>23</v>
      </c>
      <c r="F27" s="73">
        <v>25.55</v>
      </c>
      <c r="G27" s="73"/>
      <c r="H27" s="73">
        <v>25.55</v>
      </c>
      <c r="I27" s="165">
        <f t="shared" si="0"/>
        <v>11.0869565217391</v>
      </c>
      <c r="J27" s="165"/>
      <c r="K27" s="166">
        <f t="shared" si="2"/>
        <v>11.0869565217391</v>
      </c>
    </row>
    <row r="28" s="76" customFormat="1" ht="22" customHeight="1" spans="1:11">
      <c r="A28" s="133" t="s">
        <v>145</v>
      </c>
      <c r="B28" s="134" t="s">
        <v>146</v>
      </c>
      <c r="C28" s="126">
        <v>23</v>
      </c>
      <c r="D28" s="105"/>
      <c r="E28" s="105">
        <v>23</v>
      </c>
      <c r="F28" s="73">
        <v>25.55</v>
      </c>
      <c r="G28" s="73"/>
      <c r="H28" s="73">
        <v>25.55</v>
      </c>
      <c r="I28" s="165">
        <f t="shared" si="0"/>
        <v>11.0869565217391</v>
      </c>
      <c r="J28" s="165"/>
      <c r="K28" s="166">
        <f t="shared" si="2"/>
        <v>11.0869565217391</v>
      </c>
    </row>
    <row r="29" s="76" customFormat="1" ht="22" customHeight="1" spans="1:11">
      <c r="A29" s="129" t="s">
        <v>147</v>
      </c>
      <c r="B29" s="130" t="s">
        <v>148</v>
      </c>
      <c r="C29" s="131">
        <v>101.4137</v>
      </c>
      <c r="D29" s="105"/>
      <c r="E29" s="104">
        <v>101.4137</v>
      </c>
      <c r="F29" s="137">
        <v>266.5957</v>
      </c>
      <c r="G29" s="137"/>
      <c r="H29" s="137">
        <v>266.5957</v>
      </c>
      <c r="I29" s="165">
        <f t="shared" si="0"/>
        <v>162.879374285723</v>
      </c>
      <c r="J29" s="165"/>
      <c r="K29" s="166">
        <f t="shared" si="2"/>
        <v>162.879374285723</v>
      </c>
    </row>
    <row r="30" s="76" customFormat="1" ht="22" customHeight="1" spans="1:11">
      <c r="A30" s="133" t="s">
        <v>149</v>
      </c>
      <c r="B30" s="138" t="s">
        <v>150</v>
      </c>
      <c r="C30" s="126">
        <v>101.4137</v>
      </c>
      <c r="D30" s="105"/>
      <c r="E30" s="105">
        <v>101.4137</v>
      </c>
      <c r="F30" s="135">
        <v>266.5957</v>
      </c>
      <c r="G30" s="135"/>
      <c r="H30" s="135">
        <v>266.5957</v>
      </c>
      <c r="I30" s="165">
        <f t="shared" si="0"/>
        <v>162.879374285723</v>
      </c>
      <c r="J30" s="165"/>
      <c r="K30" s="166">
        <f t="shared" si="2"/>
        <v>162.879374285723</v>
      </c>
    </row>
    <row r="31" s="76" customFormat="1" ht="22" customHeight="1" spans="1:11">
      <c r="A31" s="129" t="s">
        <v>151</v>
      </c>
      <c r="B31" s="130" t="s">
        <v>152</v>
      </c>
      <c r="C31" s="139"/>
      <c r="D31" s="140"/>
      <c r="E31" s="140"/>
      <c r="F31" s="136"/>
      <c r="G31" s="136"/>
      <c r="H31" s="136"/>
      <c r="I31" s="165"/>
      <c r="J31" s="165"/>
      <c r="K31" s="166"/>
    </row>
    <row r="32" s="76" customFormat="1" ht="22" customHeight="1" spans="1:11">
      <c r="A32" s="133" t="s">
        <v>153</v>
      </c>
      <c r="B32" s="134" t="s">
        <v>154</v>
      </c>
      <c r="C32" s="131"/>
      <c r="D32" s="105"/>
      <c r="E32" s="104"/>
      <c r="F32" s="141"/>
      <c r="G32" s="141"/>
      <c r="H32" s="141"/>
      <c r="I32" s="165"/>
      <c r="J32" s="165"/>
      <c r="K32" s="166"/>
    </row>
    <row r="33" s="76" customFormat="1" ht="22" customHeight="1" spans="1:11">
      <c r="A33" s="129" t="s">
        <v>97</v>
      </c>
      <c r="B33" s="130" t="s">
        <v>98</v>
      </c>
      <c r="C33" s="131">
        <v>56.9246</v>
      </c>
      <c r="D33" s="104"/>
      <c r="E33" s="104">
        <v>56.9246</v>
      </c>
      <c r="F33" s="141">
        <v>103.1999</v>
      </c>
      <c r="G33" s="141"/>
      <c r="H33" s="141">
        <v>103.1999</v>
      </c>
      <c r="I33" s="167">
        <f t="shared" si="0"/>
        <v>81.2922708284292</v>
      </c>
      <c r="J33" s="167"/>
      <c r="K33" s="168">
        <f t="shared" si="2"/>
        <v>81.2922708284292</v>
      </c>
    </row>
    <row r="34" s="76" customFormat="1" ht="22" customHeight="1" spans="1:11">
      <c r="A34" s="142" t="s">
        <v>155</v>
      </c>
      <c r="B34" s="143" t="s">
        <v>156</v>
      </c>
      <c r="C34" s="131">
        <v>56.9246</v>
      </c>
      <c r="D34" s="105"/>
      <c r="E34" s="104">
        <v>56.9246</v>
      </c>
      <c r="F34" s="141">
        <v>103.1999</v>
      </c>
      <c r="G34" s="141"/>
      <c r="H34" s="141">
        <v>103.1999</v>
      </c>
      <c r="I34" s="165">
        <f t="shared" si="0"/>
        <v>81.2922708284292</v>
      </c>
      <c r="J34" s="165"/>
      <c r="K34" s="166">
        <f t="shared" si="2"/>
        <v>81.2922708284292</v>
      </c>
    </row>
    <row r="35" s="76" customFormat="1" ht="22" customHeight="1" spans="1:11">
      <c r="A35" s="144" t="s">
        <v>157</v>
      </c>
      <c r="B35" s="145" t="s">
        <v>158</v>
      </c>
      <c r="C35" s="131">
        <v>56.9246</v>
      </c>
      <c r="D35" s="105"/>
      <c r="E35" s="104">
        <v>56.9246</v>
      </c>
      <c r="F35" s="141">
        <v>103.1999</v>
      </c>
      <c r="G35" s="141"/>
      <c r="H35" s="141">
        <v>103.1999</v>
      </c>
      <c r="I35" s="165">
        <f t="shared" si="0"/>
        <v>81.2922708284292</v>
      </c>
      <c r="J35" s="165"/>
      <c r="K35" s="166">
        <f t="shared" si="2"/>
        <v>81.2922708284292</v>
      </c>
    </row>
    <row r="36" s="76" customFormat="1" ht="22" customHeight="1" spans="1:11">
      <c r="A36" s="129" t="s">
        <v>103</v>
      </c>
      <c r="B36" s="130" t="s">
        <v>104</v>
      </c>
      <c r="C36" s="131">
        <v>62.983079</v>
      </c>
      <c r="D36" s="104">
        <v>62.983079</v>
      </c>
      <c r="E36" s="104"/>
      <c r="F36" s="141">
        <v>81.862032</v>
      </c>
      <c r="G36" s="141">
        <v>81.862032</v>
      </c>
      <c r="H36" s="141"/>
      <c r="I36" s="167">
        <f t="shared" si="0"/>
        <v>29.9746428719371</v>
      </c>
      <c r="J36" s="167">
        <f t="shared" si="1"/>
        <v>29.9746428719371</v>
      </c>
      <c r="K36" s="168"/>
    </row>
    <row r="37" s="76" customFormat="1" ht="22" customHeight="1" spans="1:11">
      <c r="A37" s="146" t="s">
        <v>159</v>
      </c>
      <c r="B37" s="147" t="s">
        <v>160</v>
      </c>
      <c r="C37" s="148">
        <v>62.983079</v>
      </c>
      <c r="D37" s="149">
        <v>62.983079</v>
      </c>
      <c r="E37" s="149"/>
      <c r="F37" s="150">
        <v>81.862032</v>
      </c>
      <c r="G37" s="150">
        <v>81.862032</v>
      </c>
      <c r="H37" s="150"/>
      <c r="I37" s="167">
        <f t="shared" si="0"/>
        <v>29.9746428719371</v>
      </c>
      <c r="J37" s="167">
        <f t="shared" si="1"/>
        <v>29.9746428719371</v>
      </c>
      <c r="K37" s="168"/>
    </row>
    <row r="38" s="76" customFormat="1" ht="22" customHeight="1" spans="1:11">
      <c r="A38" s="144" t="s">
        <v>161</v>
      </c>
      <c r="B38" s="145" t="s">
        <v>162</v>
      </c>
      <c r="C38" s="151">
        <v>62.983079</v>
      </c>
      <c r="D38" s="105">
        <v>62.983079</v>
      </c>
      <c r="E38" s="104"/>
      <c r="F38" s="152">
        <v>81.862032</v>
      </c>
      <c r="G38" s="152">
        <v>81.862032</v>
      </c>
      <c r="H38" s="152"/>
      <c r="I38" s="165">
        <f t="shared" si="0"/>
        <v>29.9746428719371</v>
      </c>
      <c r="J38" s="165">
        <f t="shared" si="1"/>
        <v>29.9746428719371</v>
      </c>
      <c r="K38" s="166"/>
    </row>
    <row r="39" s="76" customFormat="1" ht="22" customHeight="1" spans="1:11">
      <c r="A39" s="153"/>
      <c r="B39" s="153"/>
      <c r="C39" s="154"/>
      <c r="D39" s="155"/>
      <c r="E39" s="156"/>
      <c r="F39" s="157"/>
      <c r="G39" s="157"/>
      <c r="H39" s="157"/>
      <c r="I39" s="169"/>
      <c r="J39" s="169"/>
      <c r="K39" s="170"/>
    </row>
    <row r="40" s="76" customFormat="1" ht="22" customHeight="1" spans="1:11">
      <c r="A40" s="158"/>
      <c r="B40" s="158"/>
      <c r="C40" s="159"/>
      <c r="D40" s="160"/>
      <c r="E40" s="155"/>
      <c r="F40" s="161"/>
      <c r="G40" s="161"/>
      <c r="H40" s="161"/>
      <c r="I40" s="169"/>
      <c r="J40" s="169"/>
      <c r="K40" s="170"/>
    </row>
    <row r="41" s="76" customFormat="1" ht="22" customHeight="1" spans="1:11">
      <c r="A41" s="158"/>
      <c r="B41" s="158"/>
      <c r="C41" s="159"/>
      <c r="D41" s="160"/>
      <c r="E41" s="155"/>
      <c r="F41" s="161"/>
      <c r="G41" s="161"/>
      <c r="H41" s="161"/>
      <c r="I41" s="169"/>
      <c r="J41" s="169"/>
      <c r="K41" s="170"/>
    </row>
    <row r="42" s="76" customFormat="1" ht="22" customHeight="1" spans="1:11">
      <c r="A42" s="162"/>
      <c r="B42" s="162"/>
      <c r="C42" s="154"/>
      <c r="D42" s="163"/>
      <c r="E42" s="163"/>
      <c r="F42" s="157"/>
      <c r="G42" s="157"/>
      <c r="H42" s="157"/>
      <c r="I42" s="169"/>
      <c r="J42" s="169"/>
      <c r="K42" s="170"/>
    </row>
  </sheetData>
  <mergeCells count="6">
    <mergeCell ref="A3:K3"/>
    <mergeCell ref="J4:K4"/>
    <mergeCell ref="A5:B5"/>
    <mergeCell ref="C5:E5"/>
    <mergeCell ref="F5:H5"/>
    <mergeCell ref="I5:K5"/>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ignoredErrors>
    <ignoredError sqref="H7" unlocked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7"/>
  <sheetViews>
    <sheetView topLeftCell="A42" workbookViewId="0">
      <selection activeCell="B57" sqref="B57"/>
    </sheetView>
  </sheetViews>
  <sheetFormatPr defaultColWidth="9" defaultRowHeight="14.25" outlineLevelCol="4"/>
  <cols>
    <col min="1" max="1" width="38.375" customWidth="1"/>
    <col min="2" max="2" width="18.125" customWidth="1"/>
    <col min="3" max="3" width="22.125" customWidth="1"/>
  </cols>
  <sheetData>
    <row r="1" ht="19.5" customHeight="1" spans="1:3">
      <c r="A1" s="121" t="s">
        <v>173</v>
      </c>
      <c r="B1" s="74"/>
      <c r="C1" s="74"/>
    </row>
    <row r="2" ht="44.25" customHeight="1" spans="1:5">
      <c r="A2" s="122" t="s">
        <v>174</v>
      </c>
      <c r="B2" s="122"/>
      <c r="C2" s="122"/>
      <c r="D2" s="101"/>
      <c r="E2" s="101"/>
    </row>
    <row r="3" ht="20.25" customHeight="1" spans="3:3">
      <c r="C3" s="123" t="s">
        <v>2</v>
      </c>
    </row>
    <row r="4" ht="22.5" customHeight="1" spans="1:3">
      <c r="A4" s="124" t="s">
        <v>175</v>
      </c>
      <c r="B4" s="124" t="s">
        <v>6</v>
      </c>
      <c r="C4" s="124" t="s">
        <v>176</v>
      </c>
    </row>
    <row r="5" ht="22.5" customHeight="1" spans="1:3">
      <c r="A5" s="73" t="s">
        <v>177</v>
      </c>
      <c r="B5" s="71">
        <v>813.806304</v>
      </c>
      <c r="C5" s="73"/>
    </row>
    <row r="6" ht="22.5" customHeight="1" spans="1:3">
      <c r="A6" s="73" t="s">
        <v>178</v>
      </c>
      <c r="B6" s="71">
        <v>313.7772</v>
      </c>
      <c r="C6" s="73"/>
    </row>
    <row r="7" ht="22.5" customHeight="1" spans="1:3">
      <c r="A7" s="73" t="s">
        <v>179</v>
      </c>
      <c r="B7" s="71">
        <v>89.4916</v>
      </c>
      <c r="C7" s="73"/>
    </row>
    <row r="8" ht="22.5" customHeight="1" spans="1:3">
      <c r="A8" s="73" t="s">
        <v>180</v>
      </c>
      <c r="B8" s="71">
        <v>17.944</v>
      </c>
      <c r="C8" s="73"/>
    </row>
    <row r="9" ht="22.5" customHeight="1" spans="1:3">
      <c r="A9" s="73" t="s">
        <v>181</v>
      </c>
      <c r="B9" s="71">
        <v>162.6197</v>
      </c>
      <c r="C9" s="73"/>
    </row>
    <row r="10" ht="22.5" customHeight="1" spans="1:3">
      <c r="A10" s="73" t="s">
        <v>182</v>
      </c>
      <c r="B10" s="71">
        <v>87.0516</v>
      </c>
      <c r="C10" s="73"/>
    </row>
    <row r="11" ht="22.5" customHeight="1" spans="1:3">
      <c r="A11" s="73" t="s">
        <v>183</v>
      </c>
      <c r="B11" s="125"/>
      <c r="C11" s="73"/>
    </row>
    <row r="12" ht="22.5" customHeight="1" spans="1:3">
      <c r="A12" s="73" t="s">
        <v>184</v>
      </c>
      <c r="B12" s="71">
        <v>35.364713</v>
      </c>
      <c r="C12" s="73"/>
    </row>
    <row r="13" ht="22.5" customHeight="1" spans="1:3">
      <c r="A13" s="73" t="s">
        <v>185</v>
      </c>
      <c r="B13" s="71">
        <v>4.827468</v>
      </c>
      <c r="C13" s="73"/>
    </row>
    <row r="14" ht="22.5" customHeight="1" spans="1:3">
      <c r="A14" s="73" t="s">
        <v>186</v>
      </c>
      <c r="B14" s="71">
        <v>1.951547</v>
      </c>
      <c r="C14" s="73"/>
    </row>
    <row r="15" ht="22.5" customHeight="1" spans="1:3">
      <c r="A15" s="73" t="s">
        <v>187</v>
      </c>
      <c r="B15" s="71">
        <v>81.862032</v>
      </c>
      <c r="C15" s="73"/>
    </row>
    <row r="16" ht="22.5" customHeight="1" spans="1:3">
      <c r="A16" s="73" t="s">
        <v>188</v>
      </c>
      <c r="B16" s="71">
        <v>18.916444</v>
      </c>
      <c r="C16" s="73"/>
    </row>
    <row r="17" ht="22.5" customHeight="1" spans="1:3">
      <c r="A17" s="73" t="s">
        <v>189</v>
      </c>
      <c r="B17" s="71">
        <f>B18+B19+B24+B25+B30+B27+B38+B40+B42+B41+B44</f>
        <v>27.993002</v>
      </c>
      <c r="C17" s="73"/>
    </row>
    <row r="18" ht="22.5" customHeight="1" spans="1:3">
      <c r="A18" s="73" t="s">
        <v>190</v>
      </c>
      <c r="B18" s="71">
        <v>1.55</v>
      </c>
      <c r="C18" s="73"/>
    </row>
    <row r="19" ht="22.5" customHeight="1" spans="1:3">
      <c r="A19" s="73" t="s">
        <v>191</v>
      </c>
      <c r="B19" s="126"/>
      <c r="C19" s="73"/>
    </row>
    <row r="20" ht="22.5" customHeight="1" spans="1:3">
      <c r="A20" s="73" t="s">
        <v>192</v>
      </c>
      <c r="B20" s="71"/>
      <c r="C20" s="73"/>
    </row>
    <row r="21" ht="22.5" customHeight="1" spans="1:3">
      <c r="A21" s="73" t="s">
        <v>193</v>
      </c>
      <c r="B21" s="71"/>
      <c r="C21" s="73"/>
    </row>
    <row r="22" ht="22.5" customHeight="1" spans="1:3">
      <c r="A22" s="73" t="s">
        <v>194</v>
      </c>
      <c r="B22" s="71"/>
      <c r="C22" s="73"/>
    </row>
    <row r="23" ht="22.5" customHeight="1" spans="1:3">
      <c r="A23" s="73" t="s">
        <v>195</v>
      </c>
      <c r="B23" s="71"/>
      <c r="C23" s="73"/>
    </row>
    <row r="24" ht="22.5" customHeight="1" spans="1:3">
      <c r="A24" s="73" t="s">
        <v>196</v>
      </c>
      <c r="B24" s="71"/>
      <c r="C24" s="73"/>
    </row>
    <row r="25" ht="22.5" customHeight="1" spans="1:3">
      <c r="A25" s="73" t="s">
        <v>197</v>
      </c>
      <c r="B25" s="71"/>
      <c r="C25" s="73"/>
    </row>
    <row r="26" ht="22.5" customHeight="1" spans="1:3">
      <c r="A26" s="73" t="s">
        <v>198</v>
      </c>
      <c r="B26" s="71"/>
      <c r="C26" s="73"/>
    </row>
    <row r="27" ht="22.5" customHeight="1" spans="1:3">
      <c r="A27" s="73" t="s">
        <v>199</v>
      </c>
      <c r="B27" s="71"/>
      <c r="C27" s="73"/>
    </row>
    <row r="28" ht="22.5" customHeight="1" spans="1:3">
      <c r="A28" s="73" t="s">
        <v>200</v>
      </c>
      <c r="B28" s="71"/>
      <c r="C28" s="73"/>
    </row>
    <row r="29" ht="22.5" customHeight="1" spans="1:3">
      <c r="A29" s="73" t="s">
        <v>201</v>
      </c>
      <c r="B29" s="71"/>
      <c r="C29" s="73"/>
    </row>
    <row r="30" ht="22.5" customHeight="1" spans="1:3">
      <c r="A30" s="73" t="s">
        <v>202</v>
      </c>
      <c r="B30" s="71"/>
      <c r="C30" s="73"/>
    </row>
    <row r="31" ht="22.5" customHeight="1" spans="1:3">
      <c r="A31" s="73" t="s">
        <v>203</v>
      </c>
      <c r="B31" s="71"/>
      <c r="C31" s="73"/>
    </row>
    <row r="32" ht="22.5" customHeight="1" spans="1:3">
      <c r="A32" s="73" t="s">
        <v>204</v>
      </c>
      <c r="B32" s="71"/>
      <c r="C32" s="73"/>
    </row>
    <row r="33" ht="22.5" customHeight="1" spans="1:3">
      <c r="A33" s="73" t="s">
        <v>205</v>
      </c>
      <c r="B33" s="71"/>
      <c r="C33" s="73"/>
    </row>
    <row r="34" ht="22.5" customHeight="1" spans="1:3">
      <c r="A34" s="73" t="s">
        <v>206</v>
      </c>
      <c r="B34" s="71"/>
      <c r="C34" s="73"/>
    </row>
    <row r="35" ht="22.5" customHeight="1" spans="1:3">
      <c r="A35" s="73" t="s">
        <v>207</v>
      </c>
      <c r="B35" s="71"/>
      <c r="C35" s="73"/>
    </row>
    <row r="36" ht="22.5" customHeight="1" spans="1:3">
      <c r="A36" s="73" t="s">
        <v>208</v>
      </c>
      <c r="B36" s="71"/>
      <c r="C36" s="73"/>
    </row>
    <row r="37" ht="22.5" customHeight="1" spans="1:3">
      <c r="A37" s="73" t="s">
        <v>209</v>
      </c>
      <c r="B37" s="71"/>
      <c r="C37" s="73"/>
    </row>
    <row r="38" ht="22.5" customHeight="1" spans="1:3">
      <c r="A38" s="73" t="s">
        <v>210</v>
      </c>
      <c r="B38" s="71"/>
      <c r="C38" s="73"/>
    </row>
    <row r="39" ht="22.5" customHeight="1" spans="1:3">
      <c r="A39" s="73" t="s">
        <v>211</v>
      </c>
      <c r="B39" s="71"/>
      <c r="C39" s="73"/>
    </row>
    <row r="40" ht="22.5" customHeight="1" spans="1:3">
      <c r="A40" s="73" t="s">
        <v>212</v>
      </c>
      <c r="B40" s="71">
        <v>10.663002</v>
      </c>
      <c r="C40" s="73"/>
    </row>
    <row r="41" ht="22.5" customHeight="1" spans="1:3">
      <c r="A41" s="73" t="s">
        <v>213</v>
      </c>
      <c r="B41" s="71"/>
      <c r="C41" s="73"/>
    </row>
    <row r="42" ht="22.5" customHeight="1" spans="1:3">
      <c r="A42" s="73" t="s">
        <v>214</v>
      </c>
      <c r="B42" s="71">
        <v>15.78</v>
      </c>
      <c r="C42" s="73"/>
    </row>
    <row r="43" ht="22.5" customHeight="1" spans="1:3">
      <c r="A43" s="73" t="s">
        <v>215</v>
      </c>
      <c r="B43" s="71"/>
      <c r="C43" s="73"/>
    </row>
    <row r="44" ht="22.5" customHeight="1" spans="1:3">
      <c r="A44" s="127" t="s">
        <v>216</v>
      </c>
      <c r="B44" s="71"/>
      <c r="C44" s="73"/>
    </row>
    <row r="45" ht="22.5" customHeight="1" spans="1:3">
      <c r="A45" s="73" t="s">
        <v>217</v>
      </c>
      <c r="B45" s="71">
        <f>B47+B50+B56</f>
        <v>19.36</v>
      </c>
      <c r="C45" s="73"/>
    </row>
    <row r="46" ht="22.5" customHeight="1" spans="1:3">
      <c r="A46" s="73" t="s">
        <v>218</v>
      </c>
      <c r="B46" s="71"/>
      <c r="C46" s="73"/>
    </row>
    <row r="47" ht="22.5" customHeight="1" spans="1:3">
      <c r="A47" s="73" t="s">
        <v>219</v>
      </c>
      <c r="B47" s="71">
        <v>19.36</v>
      </c>
      <c r="C47" s="73"/>
    </row>
    <row r="48" ht="22.5" customHeight="1" spans="1:3">
      <c r="A48" s="73" t="s">
        <v>220</v>
      </c>
      <c r="B48" s="71"/>
      <c r="C48" s="73"/>
    </row>
    <row r="49" ht="22.5" customHeight="1" spans="1:3">
      <c r="A49" s="73" t="s">
        <v>221</v>
      </c>
      <c r="B49" s="71"/>
      <c r="C49" s="73"/>
    </row>
    <row r="50" ht="22.5" customHeight="1" spans="1:3">
      <c r="A50" s="73" t="s">
        <v>222</v>
      </c>
      <c r="B50" s="71"/>
      <c r="C50" s="73"/>
    </row>
    <row r="51" ht="22.5" customHeight="1" spans="1:3">
      <c r="A51" s="73" t="s">
        <v>223</v>
      </c>
      <c r="B51" s="71"/>
      <c r="C51" s="73"/>
    </row>
    <row r="52" ht="22.5" customHeight="1" spans="1:3">
      <c r="A52" s="73" t="s">
        <v>224</v>
      </c>
      <c r="B52" s="71"/>
      <c r="C52" s="73"/>
    </row>
    <row r="53" ht="22.5" customHeight="1" spans="1:3">
      <c r="A53" s="73" t="s">
        <v>225</v>
      </c>
      <c r="B53" s="71"/>
      <c r="C53" s="73"/>
    </row>
    <row r="54" ht="22.5" customHeight="1" spans="1:3">
      <c r="A54" s="73" t="s">
        <v>226</v>
      </c>
      <c r="B54" s="71"/>
      <c r="C54" s="73"/>
    </row>
    <row r="55" ht="22.5" customHeight="1" spans="1:3">
      <c r="A55" s="73" t="s">
        <v>227</v>
      </c>
      <c r="B55" s="71"/>
      <c r="C55" s="73"/>
    </row>
    <row r="56" ht="22.5" customHeight="1" spans="1:3">
      <c r="A56" s="73" t="s">
        <v>228</v>
      </c>
      <c r="B56" s="71"/>
      <c r="C56" s="73"/>
    </row>
    <row r="57" ht="22.5" customHeight="1" spans="1:3">
      <c r="A57" s="124" t="s">
        <v>229</v>
      </c>
      <c r="B57" s="71">
        <f>B45+B17+B5</f>
        <v>861.159306</v>
      </c>
      <c r="C57" s="73"/>
    </row>
  </sheetData>
  <mergeCells count="1">
    <mergeCell ref="A2:C2"/>
  </mergeCells>
  <printOptions horizontalCentered="1"/>
  <pageMargins left="0.590277777777778" right="0.590277777777778" top="0.786805555555556" bottom="0.590277777777778" header="0.511805555555556" footer="0.511805555555556"/>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workbookViewId="0">
      <selection activeCell="B6" sqref="B6"/>
    </sheetView>
  </sheetViews>
  <sheetFormatPr defaultColWidth="9" defaultRowHeight="14.25" outlineLevelCol="1"/>
  <cols>
    <col min="1" max="1" width="56.875" customWidth="1"/>
    <col min="2" max="2" width="60.375" customWidth="1"/>
  </cols>
  <sheetData>
    <row r="1" ht="23.25" customHeight="1" spans="1:1">
      <c r="A1" s="86" t="s">
        <v>230</v>
      </c>
    </row>
    <row r="2" ht="19.5" customHeight="1" spans="1:2">
      <c r="A2" s="107"/>
      <c r="B2" s="108"/>
    </row>
    <row r="3" ht="30" customHeight="1" spans="1:2">
      <c r="A3" s="109" t="s">
        <v>231</v>
      </c>
      <c r="B3" s="109"/>
    </row>
    <row r="4" ht="16.5" customHeight="1" spans="1:2">
      <c r="A4" s="110"/>
      <c r="B4" s="111" t="s">
        <v>2</v>
      </c>
    </row>
    <row r="5" ht="38.25" customHeight="1" spans="1:2">
      <c r="A5" s="112" t="s">
        <v>5</v>
      </c>
      <c r="B5" s="112" t="s">
        <v>171</v>
      </c>
    </row>
    <row r="6" ht="38.25" customHeight="1" spans="1:2">
      <c r="A6" s="113" t="s">
        <v>232</v>
      </c>
      <c r="B6" s="114">
        <v>3</v>
      </c>
    </row>
    <row r="7" ht="38.25" customHeight="1" spans="1:2">
      <c r="A7" s="100" t="s">
        <v>233</v>
      </c>
      <c r="B7" s="100"/>
    </row>
    <row r="8" ht="38.25" customHeight="1" spans="1:2">
      <c r="A8" s="100" t="s">
        <v>234</v>
      </c>
      <c r="B8" s="100"/>
    </row>
    <row r="9" ht="38.25" customHeight="1" spans="1:2">
      <c r="A9" s="115" t="s">
        <v>235</v>
      </c>
      <c r="B9" s="115"/>
    </row>
    <row r="10" ht="38.25" customHeight="1" spans="1:2">
      <c r="A10" s="116" t="s">
        <v>236</v>
      </c>
      <c r="B10" s="117">
        <v>3</v>
      </c>
    </row>
    <row r="11" ht="38.25" customHeight="1" spans="1:2">
      <c r="A11" s="118" t="s">
        <v>237</v>
      </c>
      <c r="B11" s="119"/>
    </row>
    <row r="12" ht="91.5" customHeight="1" spans="1:2">
      <c r="A12" s="120" t="s">
        <v>238</v>
      </c>
      <c r="B12" s="120"/>
    </row>
  </sheetData>
  <mergeCells count="2">
    <mergeCell ref="A3:B3"/>
    <mergeCell ref="A12:B12"/>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showGridLines="0" showZeros="0" workbookViewId="0">
      <selection activeCell="C20" sqref="C20"/>
    </sheetView>
  </sheetViews>
  <sheetFormatPr defaultColWidth="6.875" defaultRowHeight="14.25" outlineLevelCol="6"/>
  <cols>
    <col min="1" max="2" width="38.7" style="76" customWidth="1"/>
    <col min="3" max="3" width="41.6" style="76" customWidth="1"/>
    <col min="4" max="7" width="9.875" style="76" customWidth="1"/>
    <col min="8" max="16380" width="6.875" style="76"/>
  </cols>
  <sheetData>
    <row r="1" ht="16.5" customHeight="1" spans="1:7">
      <c r="A1" s="53" t="s">
        <v>239</v>
      </c>
      <c r="B1" s="54"/>
      <c r="C1" s="54"/>
      <c r="D1" s="54"/>
      <c r="E1" s="54"/>
      <c r="F1" s="83"/>
      <c r="G1" s="83"/>
    </row>
    <row r="2" ht="16.5" customHeight="1" spans="1:7">
      <c r="A2" s="54"/>
      <c r="B2" s="54"/>
      <c r="C2" s="54"/>
      <c r="D2" s="54"/>
      <c r="E2" s="54"/>
      <c r="F2" s="83"/>
      <c r="G2" s="83"/>
    </row>
    <row r="3" ht="29.25" customHeight="1" spans="1:7">
      <c r="A3" s="85" t="s">
        <v>240</v>
      </c>
      <c r="B3" s="85"/>
      <c r="C3" s="85"/>
      <c r="D3" s="101"/>
      <c r="E3" s="101"/>
      <c r="F3" s="101"/>
      <c r="G3" s="101"/>
    </row>
    <row r="4" ht="26.25" customHeight="1" spans="1:7">
      <c r="A4" s="86"/>
      <c r="B4" s="86"/>
      <c r="C4" s="102" t="s">
        <v>2</v>
      </c>
      <c r="D4" s="86"/>
      <c r="E4" s="86"/>
      <c r="F4" s="102"/>
      <c r="G4" s="102"/>
    </row>
    <row r="5" ht="29" customHeight="1" spans="1:3">
      <c r="A5" s="87" t="s">
        <v>40</v>
      </c>
      <c r="B5" s="87"/>
      <c r="C5" s="103" t="s">
        <v>241</v>
      </c>
    </row>
    <row r="6" ht="29" customHeight="1" spans="1:3">
      <c r="A6" s="87" t="s">
        <v>45</v>
      </c>
      <c r="B6" s="87" t="s">
        <v>46</v>
      </c>
      <c r="C6" s="103"/>
    </row>
    <row r="7" ht="29" customHeight="1" spans="1:3">
      <c r="A7" s="88" t="s">
        <v>242</v>
      </c>
      <c r="B7" s="89" t="s">
        <v>243</v>
      </c>
      <c r="C7" s="104">
        <v>50</v>
      </c>
    </row>
    <row r="8" ht="29" customHeight="1" spans="1:3">
      <c r="A8" s="88" t="s">
        <v>244</v>
      </c>
      <c r="B8" s="92" t="s">
        <v>245</v>
      </c>
      <c r="C8" s="104">
        <v>50</v>
      </c>
    </row>
    <row r="9" ht="29" customHeight="1" spans="1:3">
      <c r="A9" s="93" t="s">
        <v>246</v>
      </c>
      <c r="B9" s="90" t="s">
        <v>247</v>
      </c>
      <c r="C9" s="105">
        <v>50</v>
      </c>
    </row>
    <row r="10" ht="29" customHeight="1" spans="1:3">
      <c r="A10" s="95" t="s">
        <v>248</v>
      </c>
      <c r="B10" s="96"/>
      <c r="C10" s="106">
        <v>50</v>
      </c>
    </row>
  </sheetData>
  <mergeCells count="5">
    <mergeCell ref="A3:C3"/>
    <mergeCell ref="F4:G4"/>
    <mergeCell ref="A5:B5"/>
    <mergeCell ref="A10:B10"/>
    <mergeCell ref="C5:C6"/>
  </mergeCells>
  <printOptions horizontalCentered="1"/>
  <pageMargins left="0.590277777777778" right="0.590277777777778" top="0.786805555555556" bottom="0.590277777777778" header="0.511805555555556" footer="0.511805555555556"/>
  <pageSetup paperSize="9" fitToHeight="5" orientation="landscape" horizont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showGridLines="0" showZeros="0" workbookViewId="0">
      <selection activeCell="K16" sqref="K16"/>
    </sheetView>
  </sheetViews>
  <sheetFormatPr defaultColWidth="6.875" defaultRowHeight="11.25"/>
  <cols>
    <col min="1" max="1" width="18.125" style="76" customWidth="1"/>
    <col min="2" max="2" width="27.125" style="76" customWidth="1"/>
    <col min="3" max="11" width="9.875" style="76" customWidth="1"/>
    <col min="12" max="16384" width="6.875" style="76"/>
  </cols>
  <sheetData>
    <row r="1" ht="16.5" customHeight="1" spans="1:11">
      <c r="A1" s="53" t="s">
        <v>249</v>
      </c>
      <c r="B1" s="54"/>
      <c r="C1" s="54"/>
      <c r="D1" s="54"/>
      <c r="E1" s="54"/>
      <c r="F1" s="54"/>
      <c r="G1" s="54"/>
      <c r="H1" s="54"/>
      <c r="I1" s="54"/>
      <c r="J1" s="83"/>
      <c r="K1" s="83"/>
    </row>
    <row r="2" ht="16.5" customHeight="1" spans="1:11">
      <c r="A2" s="54"/>
      <c r="B2" s="54"/>
      <c r="C2" s="54"/>
      <c r="D2" s="54"/>
      <c r="E2" s="54"/>
      <c r="F2" s="54"/>
      <c r="G2" s="54"/>
      <c r="H2" s="54"/>
      <c r="I2" s="54"/>
      <c r="J2" s="83"/>
      <c r="K2" s="83"/>
    </row>
    <row r="3" ht="29.25" customHeight="1" spans="1:11">
      <c r="A3" s="85" t="s">
        <v>250</v>
      </c>
      <c r="B3" s="85"/>
      <c r="C3" s="85"/>
      <c r="D3" s="85"/>
      <c r="E3" s="85"/>
      <c r="F3" s="85"/>
      <c r="G3" s="85"/>
      <c r="H3" s="85"/>
      <c r="I3" s="85"/>
      <c r="J3" s="85"/>
      <c r="K3" s="85"/>
    </row>
    <row r="4" ht="26.25" customHeight="1" spans="1:11">
      <c r="A4" s="86"/>
      <c r="B4" s="86"/>
      <c r="C4" s="86"/>
      <c r="D4" s="86"/>
      <c r="E4" s="86"/>
      <c r="F4" s="86"/>
      <c r="G4" s="86"/>
      <c r="H4" s="86"/>
      <c r="I4" s="86"/>
      <c r="J4" s="98" t="s">
        <v>2</v>
      </c>
      <c r="K4" s="98"/>
    </row>
    <row r="5" ht="26.25" customHeight="1" spans="1:11">
      <c r="A5" s="87" t="s">
        <v>40</v>
      </c>
      <c r="B5" s="87"/>
      <c r="C5" s="87" t="s">
        <v>170</v>
      </c>
      <c r="D5" s="87"/>
      <c r="E5" s="87"/>
      <c r="F5" s="87" t="s">
        <v>171</v>
      </c>
      <c r="G5" s="87"/>
      <c r="H5" s="87"/>
      <c r="I5" s="87" t="s">
        <v>251</v>
      </c>
      <c r="J5" s="87"/>
      <c r="K5" s="87"/>
    </row>
    <row r="6" s="84" customFormat="1" ht="27.75" customHeight="1" spans="1:11">
      <c r="A6" s="87" t="s">
        <v>45</v>
      </c>
      <c r="B6" s="87" t="s">
        <v>46</v>
      </c>
      <c r="C6" s="87" t="s">
        <v>47</v>
      </c>
      <c r="D6" s="87" t="s">
        <v>111</v>
      </c>
      <c r="E6" s="87" t="s">
        <v>112</v>
      </c>
      <c r="F6" s="87" t="s">
        <v>47</v>
      </c>
      <c r="G6" s="87" t="s">
        <v>111</v>
      </c>
      <c r="H6" s="87" t="s">
        <v>112</v>
      </c>
      <c r="I6" s="87" t="s">
        <v>47</v>
      </c>
      <c r="J6" s="87" t="s">
        <v>111</v>
      </c>
      <c r="K6" s="87" t="s">
        <v>112</v>
      </c>
    </row>
    <row r="7" s="84" customFormat="1" ht="30" customHeight="1" spans="1:11">
      <c r="A7" s="88" t="s">
        <v>242</v>
      </c>
      <c r="B7" s="89" t="s">
        <v>243</v>
      </c>
      <c r="C7" s="90"/>
      <c r="D7" s="90"/>
      <c r="E7" s="90"/>
      <c r="F7" s="91">
        <f>G7+H7</f>
        <v>50</v>
      </c>
      <c r="G7" s="92"/>
      <c r="H7" s="91">
        <v>50</v>
      </c>
      <c r="I7" s="90"/>
      <c r="J7" s="99"/>
      <c r="K7" s="99"/>
    </row>
    <row r="8" s="84" customFormat="1" ht="30" customHeight="1" spans="1:11">
      <c r="A8" s="88" t="s">
        <v>244</v>
      </c>
      <c r="B8" s="92" t="s">
        <v>245</v>
      </c>
      <c r="C8" s="90"/>
      <c r="D8" s="90"/>
      <c r="E8" s="90"/>
      <c r="F8" s="91">
        <f>G8+H8</f>
        <v>50</v>
      </c>
      <c r="G8" s="92"/>
      <c r="H8" s="91">
        <v>50</v>
      </c>
      <c r="I8" s="90"/>
      <c r="J8" s="99"/>
      <c r="K8" s="99"/>
    </row>
    <row r="9" s="84" customFormat="1" ht="30" customHeight="1" spans="1:11">
      <c r="A9" s="93" t="s">
        <v>246</v>
      </c>
      <c r="B9" s="90" t="s">
        <v>247</v>
      </c>
      <c r="C9" s="90"/>
      <c r="D9" s="90"/>
      <c r="E9" s="90"/>
      <c r="F9" s="94">
        <f>G9+H9</f>
        <v>50</v>
      </c>
      <c r="G9" s="90"/>
      <c r="H9" s="94">
        <v>50</v>
      </c>
      <c r="I9" s="90"/>
      <c r="J9" s="99"/>
      <c r="K9" s="99"/>
    </row>
    <row r="10" ht="30" customHeight="1" spans="1:11">
      <c r="A10" s="95" t="s">
        <v>248</v>
      </c>
      <c r="B10" s="96"/>
      <c r="C10" s="90"/>
      <c r="D10" s="90"/>
      <c r="E10" s="90"/>
      <c r="F10" s="91">
        <v>50</v>
      </c>
      <c r="G10" s="91"/>
      <c r="H10" s="91">
        <v>50</v>
      </c>
      <c r="I10" s="90"/>
      <c r="J10" s="100"/>
      <c r="K10" s="99"/>
    </row>
    <row r="19" spans="6:6">
      <c r="F19" s="97"/>
    </row>
  </sheetData>
  <mergeCells count="7">
    <mergeCell ref="A3:K3"/>
    <mergeCell ref="J4:K4"/>
    <mergeCell ref="A5:B5"/>
    <mergeCell ref="C5:E5"/>
    <mergeCell ref="F5:H5"/>
    <mergeCell ref="I5:K5"/>
    <mergeCell ref="A10:B10"/>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ignoredErrors>
    <ignoredError sqref="F7:F9" unlockedFormula="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showGridLines="0" showZeros="0" workbookViewId="0">
      <selection activeCell="A2" sqref="A2:H2"/>
    </sheetView>
  </sheetViews>
  <sheetFormatPr defaultColWidth="6.875" defaultRowHeight="11.25"/>
  <cols>
    <col min="1" max="8" width="14.9" style="76" customWidth="1"/>
    <col min="9" max="11" width="9.875" style="76" customWidth="1"/>
    <col min="12" max="16384" width="6.875" style="76"/>
  </cols>
  <sheetData>
    <row r="1" ht="16.5" customHeight="1" spans="1:11">
      <c r="A1" s="53" t="s">
        <v>252</v>
      </c>
      <c r="B1" s="54"/>
      <c r="C1" s="54"/>
      <c r="D1" s="54"/>
      <c r="E1" s="54"/>
      <c r="F1" s="54"/>
      <c r="G1" s="54"/>
      <c r="H1" s="54"/>
      <c r="I1" s="54"/>
      <c r="J1" s="83"/>
      <c r="K1" s="83"/>
    </row>
    <row r="2" ht="37" customHeight="1" spans="1:8">
      <c r="A2" s="77" t="s">
        <v>253</v>
      </c>
      <c r="B2" s="77"/>
      <c r="C2" s="77"/>
      <c r="D2" s="77"/>
      <c r="E2" s="77"/>
      <c r="F2" s="77"/>
      <c r="G2" s="77"/>
      <c r="H2" s="77"/>
    </row>
    <row r="3" ht="23" customHeight="1" spans="1:8">
      <c r="A3" s="78"/>
      <c r="B3" s="78"/>
      <c r="C3" s="78"/>
      <c r="D3" s="78"/>
      <c r="E3" s="78"/>
      <c r="F3" s="78"/>
      <c r="G3" s="79" t="s">
        <v>2</v>
      </c>
      <c r="H3" s="79"/>
    </row>
    <row r="4" ht="33" customHeight="1" spans="1:8">
      <c r="A4" s="80" t="s">
        <v>254</v>
      </c>
      <c r="B4" s="80"/>
      <c r="C4" s="80"/>
      <c r="D4" s="80" t="s">
        <v>255</v>
      </c>
      <c r="E4" s="80"/>
      <c r="F4" s="80"/>
      <c r="G4" s="80"/>
      <c r="H4" s="80"/>
    </row>
    <row r="5" ht="33" customHeight="1" spans="1:8">
      <c r="A5" s="80" t="s">
        <v>40</v>
      </c>
      <c r="B5" s="80"/>
      <c r="C5" s="81" t="s">
        <v>256</v>
      </c>
      <c r="D5" s="80" t="s">
        <v>45</v>
      </c>
      <c r="E5" s="80" t="s">
        <v>46</v>
      </c>
      <c r="F5" s="80" t="s">
        <v>47</v>
      </c>
      <c r="G5" s="80" t="s">
        <v>111</v>
      </c>
      <c r="H5" s="80" t="s">
        <v>112</v>
      </c>
    </row>
    <row r="6" ht="33" customHeight="1" spans="1:8">
      <c r="A6" s="80" t="s">
        <v>45</v>
      </c>
      <c r="B6" s="80" t="s">
        <v>46</v>
      </c>
      <c r="C6" s="81"/>
      <c r="D6" s="80"/>
      <c r="E6" s="80"/>
      <c r="F6" s="80"/>
      <c r="G6" s="80"/>
      <c r="H6" s="80"/>
    </row>
    <row r="7" ht="33" customHeight="1" spans="1:8">
      <c r="A7" s="82"/>
      <c r="B7" s="82"/>
      <c r="C7" s="82"/>
      <c r="D7" s="82"/>
      <c r="E7" s="82"/>
      <c r="F7" s="82"/>
      <c r="G7" s="82"/>
      <c r="H7" s="82"/>
    </row>
    <row r="8" ht="33" customHeight="1" spans="1:8">
      <c r="A8" s="82"/>
      <c r="B8" s="82"/>
      <c r="C8" s="82"/>
      <c r="D8" s="82"/>
      <c r="E8" s="82"/>
      <c r="F8" s="82"/>
      <c r="G8" s="82"/>
      <c r="H8" s="82"/>
    </row>
    <row r="9" ht="33" customHeight="1" spans="1:8">
      <c r="A9" s="82"/>
      <c r="B9" s="82"/>
      <c r="C9" s="82"/>
      <c r="D9" s="82"/>
      <c r="E9" s="82"/>
      <c r="F9" s="82"/>
      <c r="G9" s="82"/>
      <c r="H9" s="82"/>
    </row>
    <row r="10" ht="33" customHeight="1" spans="1:8">
      <c r="A10" s="82"/>
      <c r="B10" s="82"/>
      <c r="C10" s="82"/>
      <c r="D10" s="82"/>
      <c r="E10" s="82"/>
      <c r="F10" s="82"/>
      <c r="G10" s="82"/>
      <c r="H10" s="82"/>
    </row>
    <row r="11" ht="33" customHeight="1" spans="1:8">
      <c r="A11" s="82"/>
      <c r="B11" s="82"/>
      <c r="C11" s="82"/>
      <c r="D11" s="82"/>
      <c r="E11" s="82"/>
      <c r="F11" s="82"/>
      <c r="G11" s="82"/>
      <c r="H11" s="82"/>
    </row>
    <row r="12" ht="33" customHeight="1" spans="1:8">
      <c r="A12" s="82"/>
      <c r="B12" s="82"/>
      <c r="C12" s="82"/>
      <c r="D12" s="82"/>
      <c r="E12" s="82"/>
      <c r="F12" s="82"/>
      <c r="G12" s="82"/>
      <c r="H12" s="82"/>
    </row>
    <row r="13" ht="33" customHeight="1" spans="1:8">
      <c r="A13" s="82"/>
      <c r="B13" s="82"/>
      <c r="C13" s="82"/>
      <c r="D13" s="82"/>
      <c r="E13" s="82"/>
      <c r="F13" s="82"/>
      <c r="G13" s="82"/>
      <c r="H13" s="82"/>
    </row>
    <row r="14" ht="33" customHeight="1" spans="1:8">
      <c r="A14" s="82"/>
      <c r="B14" s="82"/>
      <c r="C14" s="82"/>
      <c r="D14" s="82"/>
      <c r="E14" s="82"/>
      <c r="F14" s="82"/>
      <c r="G14" s="82"/>
      <c r="H14" s="82"/>
    </row>
    <row r="15" ht="33" customHeight="1" spans="1:8">
      <c r="A15" s="82"/>
      <c r="B15" s="82"/>
      <c r="C15" s="82"/>
      <c r="D15" s="82"/>
      <c r="E15" s="82"/>
      <c r="F15" s="82"/>
      <c r="G15" s="82"/>
      <c r="H15" s="82"/>
    </row>
  </sheetData>
  <mergeCells count="11">
    <mergeCell ref="A2:H2"/>
    <mergeCell ref="G3:H3"/>
    <mergeCell ref="A4:C4"/>
    <mergeCell ref="D4:H4"/>
    <mergeCell ref="A5:B5"/>
    <mergeCell ref="C5:C6"/>
    <mergeCell ref="D5:D6"/>
    <mergeCell ref="E5:E6"/>
    <mergeCell ref="F5:F6"/>
    <mergeCell ref="G5:G6"/>
    <mergeCell ref="H5:H6"/>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workbookViewId="0">
      <selection activeCell="F7" sqref="F7"/>
    </sheetView>
  </sheetViews>
  <sheetFormatPr defaultColWidth="9" defaultRowHeight="14.25" outlineLevelCol="7"/>
  <cols>
    <col min="1" max="1" width="25.25" customWidth="1"/>
    <col min="2" max="4" width="11.75" customWidth="1"/>
    <col min="5" max="5" width="25.75" style="52" customWidth="1"/>
    <col min="6" max="6" width="11.75" customWidth="1"/>
    <col min="7" max="7" width="14.875" customWidth="1"/>
    <col min="8" max="8" width="26.125" customWidth="1"/>
  </cols>
  <sheetData>
    <row r="1" ht="18.75" spans="1:6">
      <c r="A1" s="53" t="s">
        <v>257</v>
      </c>
      <c r="B1" s="54"/>
      <c r="C1" s="54"/>
      <c r="D1" s="54"/>
      <c r="E1" s="54"/>
      <c r="F1" s="54"/>
    </row>
    <row r="2" ht="22.5" spans="1:8">
      <c r="A2" s="55" t="s">
        <v>258</v>
      </c>
      <c r="B2" s="55"/>
      <c r="C2" s="55"/>
      <c r="D2" s="55"/>
      <c r="E2" s="56"/>
      <c r="F2" s="55"/>
      <c r="G2" s="55"/>
      <c r="H2" s="55"/>
    </row>
    <row r="3" ht="20.25" customHeight="1" spans="1:8">
      <c r="A3" s="57"/>
      <c r="B3" s="58"/>
      <c r="C3" s="58"/>
      <c r="D3" s="58"/>
      <c r="E3" s="59"/>
      <c r="F3" s="58"/>
      <c r="G3" s="60" t="s">
        <v>2</v>
      </c>
      <c r="H3" s="60"/>
    </row>
    <row r="4" ht="21" customHeight="1" spans="1:8">
      <c r="A4" s="61" t="s">
        <v>259</v>
      </c>
      <c r="B4" s="62" t="s">
        <v>260</v>
      </c>
      <c r="C4" s="63" t="s">
        <v>261</v>
      </c>
      <c r="D4" s="63"/>
      <c r="E4" s="64" t="s">
        <v>262</v>
      </c>
      <c r="F4" s="10" t="s">
        <v>263</v>
      </c>
      <c r="G4" s="65" t="s">
        <v>264</v>
      </c>
      <c r="H4" s="65" t="s">
        <v>265</v>
      </c>
    </row>
    <row r="5" ht="21" customHeight="1" spans="1:8">
      <c r="A5" s="61"/>
      <c r="B5" s="62"/>
      <c r="C5" s="10" t="s">
        <v>266</v>
      </c>
      <c r="D5" s="10" t="s">
        <v>267</v>
      </c>
      <c r="E5" s="64"/>
      <c r="F5" s="10"/>
      <c r="G5" s="65"/>
      <c r="H5" s="65"/>
    </row>
    <row r="6" ht="27.75" customHeight="1" spans="1:8">
      <c r="A6" s="66" t="s">
        <v>248</v>
      </c>
      <c r="B6" s="67">
        <f>SUM(B7:B14)</f>
        <v>277.3093</v>
      </c>
      <c r="C6" s="67">
        <f>SUM(C7:C14)</f>
        <v>277.3093</v>
      </c>
      <c r="D6" s="67">
        <f>SUM(D7:D14)</f>
        <v>0</v>
      </c>
      <c r="E6" s="68"/>
      <c r="F6" s="69"/>
      <c r="G6" s="69" t="s">
        <v>268</v>
      </c>
      <c r="H6" s="69" t="s">
        <v>268</v>
      </c>
    </row>
    <row r="7" ht="27.75" customHeight="1" spans="1:8">
      <c r="A7" s="70" t="s">
        <v>269</v>
      </c>
      <c r="B7" s="71">
        <v>50</v>
      </c>
      <c r="C7" s="71">
        <v>50</v>
      </c>
      <c r="D7" s="71"/>
      <c r="E7" s="72" t="s">
        <v>270</v>
      </c>
      <c r="F7" s="73">
        <v>2120816</v>
      </c>
      <c r="G7" s="73" t="s">
        <v>271</v>
      </c>
      <c r="H7" s="73" t="s">
        <v>272</v>
      </c>
    </row>
    <row r="8" ht="27.75" customHeight="1" spans="1:8">
      <c r="A8" s="70" t="s">
        <v>273</v>
      </c>
      <c r="B8" s="71">
        <v>44.0653</v>
      </c>
      <c r="C8" s="71">
        <v>44.0653</v>
      </c>
      <c r="D8" s="71"/>
      <c r="E8" s="72" t="s">
        <v>274</v>
      </c>
      <c r="F8" s="73">
        <v>2130705</v>
      </c>
      <c r="G8" s="73" t="s">
        <v>275</v>
      </c>
      <c r="H8" s="73" t="s">
        <v>276</v>
      </c>
    </row>
    <row r="9" ht="27.75" customHeight="1" spans="1:8">
      <c r="A9" s="70" t="s">
        <v>277</v>
      </c>
      <c r="B9" s="71">
        <v>4.794</v>
      </c>
      <c r="C9" s="71">
        <v>4.794</v>
      </c>
      <c r="D9" s="71"/>
      <c r="E9" s="72" t="s">
        <v>278</v>
      </c>
      <c r="F9" s="73">
        <v>2081107</v>
      </c>
      <c r="G9" s="73" t="s">
        <v>279</v>
      </c>
      <c r="H9" s="73" t="s">
        <v>280</v>
      </c>
    </row>
    <row r="10" ht="27.75" customHeight="1" spans="1:8">
      <c r="A10" s="70" t="s">
        <v>281</v>
      </c>
      <c r="B10" s="71">
        <v>50</v>
      </c>
      <c r="C10" s="71">
        <v>50</v>
      </c>
      <c r="D10" s="71"/>
      <c r="E10" s="72" t="s">
        <v>282</v>
      </c>
      <c r="F10" s="73">
        <v>2120399</v>
      </c>
      <c r="G10" s="73" t="s">
        <v>283</v>
      </c>
      <c r="H10" s="73" t="s">
        <v>284</v>
      </c>
    </row>
    <row r="11" ht="27.75" customHeight="1" spans="1:8">
      <c r="A11" s="70" t="s">
        <v>285</v>
      </c>
      <c r="B11" s="71">
        <v>30</v>
      </c>
      <c r="C11" s="71">
        <v>30</v>
      </c>
      <c r="D11" s="71"/>
      <c r="E11" s="72" t="s">
        <v>282</v>
      </c>
      <c r="F11" s="73">
        <v>2120399</v>
      </c>
      <c r="G11" s="73" t="s">
        <v>286</v>
      </c>
      <c r="H11" s="73" t="s">
        <v>284</v>
      </c>
    </row>
    <row r="12" ht="27.75" customHeight="1" spans="1:8">
      <c r="A12" s="70" t="s">
        <v>287</v>
      </c>
      <c r="B12" s="71">
        <v>15</v>
      </c>
      <c r="C12" s="71">
        <v>15</v>
      </c>
      <c r="D12" s="71"/>
      <c r="E12" s="72" t="s">
        <v>282</v>
      </c>
      <c r="F12" s="73">
        <v>2120399</v>
      </c>
      <c r="G12" s="73" t="s">
        <v>288</v>
      </c>
      <c r="H12" s="73" t="s">
        <v>284</v>
      </c>
    </row>
    <row r="13" ht="27.75" customHeight="1" spans="1:8">
      <c r="A13" s="70" t="s">
        <v>289</v>
      </c>
      <c r="B13" s="71">
        <v>75</v>
      </c>
      <c r="C13" s="71">
        <v>75</v>
      </c>
      <c r="D13" s="71"/>
      <c r="E13" s="72" t="s">
        <v>282</v>
      </c>
      <c r="F13" s="73">
        <v>2120399</v>
      </c>
      <c r="G13" s="73" t="s">
        <v>290</v>
      </c>
      <c r="H13" s="73" t="s">
        <v>284</v>
      </c>
    </row>
    <row r="14" ht="27.75" customHeight="1" spans="1:8">
      <c r="A14" s="70" t="s">
        <v>291</v>
      </c>
      <c r="B14" s="71">
        <v>8.45</v>
      </c>
      <c r="C14" s="71">
        <v>8.45</v>
      </c>
      <c r="D14" s="71"/>
      <c r="E14" s="72" t="s">
        <v>282</v>
      </c>
      <c r="F14" s="73">
        <v>2120399</v>
      </c>
      <c r="G14" s="73" t="s">
        <v>292</v>
      </c>
      <c r="H14" s="73" t="s">
        <v>284</v>
      </c>
    </row>
    <row r="15" ht="27.75" customHeight="1" spans="1:8">
      <c r="A15" s="74"/>
      <c r="B15" s="74"/>
      <c r="C15" s="74"/>
      <c r="D15" s="74"/>
      <c r="E15" s="75"/>
      <c r="F15" s="74"/>
      <c r="G15" s="74"/>
      <c r="H15" s="74"/>
    </row>
    <row r="16" ht="27.75" customHeight="1" spans="1:8">
      <c r="A16" s="74"/>
      <c r="B16" s="74"/>
      <c r="C16" s="74"/>
      <c r="D16" s="74"/>
      <c r="E16" s="75"/>
      <c r="F16" s="74"/>
      <c r="G16" s="74"/>
      <c r="H16" s="74"/>
    </row>
    <row r="17" ht="27.75" customHeight="1" spans="1:8">
      <c r="A17" s="74"/>
      <c r="B17" s="74"/>
      <c r="C17" s="74"/>
      <c r="D17" s="74"/>
      <c r="E17" s="75"/>
      <c r="F17" s="74"/>
      <c r="G17" s="74"/>
      <c r="H17" s="74"/>
    </row>
    <row r="18" ht="27.75" customHeight="1" spans="1:8">
      <c r="A18" s="74"/>
      <c r="B18" s="74"/>
      <c r="C18" s="74"/>
      <c r="D18" s="74"/>
      <c r="E18" s="75"/>
      <c r="F18" s="74"/>
      <c r="G18" s="74"/>
      <c r="H18" s="74"/>
    </row>
    <row r="19" ht="27.75" customHeight="1" spans="1:8">
      <c r="A19" s="74"/>
      <c r="B19" s="74"/>
      <c r="C19" s="74"/>
      <c r="D19" s="74"/>
      <c r="E19" s="75"/>
      <c r="F19" s="74"/>
      <c r="G19" s="74"/>
      <c r="H19" s="74"/>
    </row>
    <row r="20" ht="27.75" customHeight="1" spans="1:8">
      <c r="A20" s="74"/>
      <c r="B20" s="74"/>
      <c r="C20" s="74"/>
      <c r="D20" s="74"/>
      <c r="E20" s="75"/>
      <c r="F20" s="74"/>
      <c r="G20" s="74"/>
      <c r="H20" s="74"/>
    </row>
    <row r="21" ht="27.75" customHeight="1" spans="1:8">
      <c r="A21" s="74"/>
      <c r="B21" s="74"/>
      <c r="C21" s="74"/>
      <c r="D21" s="74"/>
      <c r="E21" s="75"/>
      <c r="F21" s="74"/>
      <c r="G21" s="74"/>
      <c r="H21" s="74"/>
    </row>
    <row r="22" ht="27.75" customHeight="1" spans="1:8">
      <c r="A22" s="74"/>
      <c r="B22" s="74"/>
      <c r="C22" s="74"/>
      <c r="D22" s="74"/>
      <c r="E22" s="75"/>
      <c r="F22" s="74"/>
      <c r="G22" s="74"/>
      <c r="H22" s="74"/>
    </row>
    <row r="23" ht="27.75" customHeight="1" spans="1:8">
      <c r="A23" s="74"/>
      <c r="B23" s="74"/>
      <c r="C23" s="74"/>
      <c r="D23" s="74"/>
      <c r="E23" s="75"/>
      <c r="F23" s="74"/>
      <c r="G23" s="74"/>
      <c r="H23" s="74"/>
    </row>
    <row r="24" ht="27.75" customHeight="1" spans="1:8">
      <c r="A24" s="74"/>
      <c r="B24" s="74"/>
      <c r="C24" s="74"/>
      <c r="D24" s="74"/>
      <c r="E24" s="75"/>
      <c r="F24" s="74"/>
      <c r="G24" s="74"/>
      <c r="H24" s="74"/>
    </row>
    <row r="25" ht="27.75" customHeight="1" spans="1:8">
      <c r="A25" s="74"/>
      <c r="B25" s="74"/>
      <c r="C25" s="74"/>
      <c r="D25" s="74"/>
      <c r="E25" s="75"/>
      <c r="F25" s="74"/>
      <c r="G25" s="74"/>
      <c r="H25" s="74"/>
    </row>
  </sheetData>
  <mergeCells count="8">
    <mergeCell ref="A2:H2"/>
    <mergeCell ref="G3:H3"/>
    <mergeCell ref="A4:A5"/>
    <mergeCell ref="B4:B5"/>
    <mergeCell ref="E4:E5"/>
    <mergeCell ref="F4:F5"/>
    <mergeCell ref="G4:G5"/>
    <mergeCell ref="H4:H5"/>
  </mergeCells>
  <pageMargins left="0.707638888888889" right="0.707638888888889" top="0.747916666666667" bottom="0.747916666666667" header="0.313888888888889" footer="0.313888888888889"/>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workbookViewId="0">
      <selection activeCell="A7" sqref="A7:A19"/>
    </sheetView>
  </sheetViews>
  <sheetFormatPr defaultColWidth="9" defaultRowHeight="14.25"/>
  <cols>
    <col min="1" max="1" width="13.75" customWidth="1"/>
    <col min="2" max="4" width="8.75" customWidth="1"/>
  </cols>
  <sheetData>
    <row r="1" ht="31.5" customHeight="1" spans="1:14">
      <c r="A1" s="1" t="s">
        <v>293</v>
      </c>
      <c r="B1" s="30"/>
      <c r="C1" s="31"/>
      <c r="D1" s="31"/>
      <c r="E1" s="32"/>
      <c r="F1" s="32"/>
      <c r="G1" s="32"/>
      <c r="H1" s="32"/>
      <c r="I1" s="32"/>
      <c r="J1" s="32"/>
      <c r="K1" s="32"/>
      <c r="L1" s="32"/>
      <c r="M1" s="32"/>
      <c r="N1" s="47"/>
    </row>
    <row r="2" ht="33" customHeight="1" spans="1:14">
      <c r="A2" s="33" t="s">
        <v>294</v>
      </c>
      <c r="B2" s="33"/>
      <c r="C2" s="33"/>
      <c r="D2" s="33"/>
      <c r="E2" s="33"/>
      <c r="F2" s="33"/>
      <c r="G2" s="33"/>
      <c r="H2" s="33"/>
      <c r="I2" s="33"/>
      <c r="J2" s="33"/>
      <c r="K2" s="33"/>
      <c r="L2" s="33"/>
      <c r="M2" s="33"/>
      <c r="N2" s="33"/>
    </row>
    <row r="3" ht="26.25" customHeight="1" spans="1:14">
      <c r="A3" s="34" t="s">
        <v>2</v>
      </c>
      <c r="B3" s="34"/>
      <c r="C3" s="34"/>
      <c r="D3" s="34"/>
      <c r="E3" s="34"/>
      <c r="F3" s="34"/>
      <c r="G3" s="34"/>
      <c r="H3" s="34"/>
      <c r="I3" s="34"/>
      <c r="J3" s="34"/>
      <c r="K3" s="34"/>
      <c r="L3" s="34"/>
      <c r="M3" s="34"/>
      <c r="N3" s="34"/>
    </row>
    <row r="4" ht="22.5" customHeight="1" spans="1:14">
      <c r="A4" s="7" t="s">
        <v>295</v>
      </c>
      <c r="B4" s="35" t="s">
        <v>296</v>
      </c>
      <c r="C4" s="35" t="s">
        <v>297</v>
      </c>
      <c r="D4" s="35" t="s">
        <v>298</v>
      </c>
      <c r="E4" s="8" t="s">
        <v>299</v>
      </c>
      <c r="F4" s="8"/>
      <c r="G4" s="8"/>
      <c r="H4" s="8"/>
      <c r="I4" s="8"/>
      <c r="J4" s="8"/>
      <c r="K4" s="8"/>
      <c r="L4" s="8"/>
      <c r="M4" s="8"/>
      <c r="N4" s="48" t="s">
        <v>300</v>
      </c>
    </row>
    <row r="5" ht="37.5" customHeight="1" spans="1:14">
      <c r="A5" s="9"/>
      <c r="B5" s="35"/>
      <c r="C5" s="35"/>
      <c r="D5" s="35"/>
      <c r="E5" s="10" t="s">
        <v>301</v>
      </c>
      <c r="F5" s="8" t="s">
        <v>41</v>
      </c>
      <c r="G5" s="8"/>
      <c r="H5" s="8"/>
      <c r="I5" s="8"/>
      <c r="J5" s="49"/>
      <c r="K5" s="49"/>
      <c r="L5" s="27" t="s">
        <v>302</v>
      </c>
      <c r="M5" s="27" t="s">
        <v>303</v>
      </c>
      <c r="N5" s="50"/>
    </row>
    <row r="6" ht="78.75" customHeight="1" spans="1:14">
      <c r="A6" s="13"/>
      <c r="B6" s="35"/>
      <c r="C6" s="35"/>
      <c r="D6" s="35"/>
      <c r="E6" s="10"/>
      <c r="F6" s="14" t="s">
        <v>304</v>
      </c>
      <c r="G6" s="10" t="s">
        <v>305</v>
      </c>
      <c r="H6" s="10" t="s">
        <v>306</v>
      </c>
      <c r="I6" s="10" t="s">
        <v>307</v>
      </c>
      <c r="J6" s="10" t="s">
        <v>308</v>
      </c>
      <c r="K6" s="28" t="s">
        <v>309</v>
      </c>
      <c r="L6" s="29"/>
      <c r="M6" s="29"/>
      <c r="N6" s="51"/>
    </row>
    <row r="7" ht="24" customHeight="1" spans="1:14">
      <c r="A7" s="36" t="s">
        <v>310</v>
      </c>
      <c r="B7" s="37"/>
      <c r="C7" s="38" t="s">
        <v>311</v>
      </c>
      <c r="D7" s="38">
        <v>77</v>
      </c>
      <c r="E7" s="39">
        <f>F7</f>
        <v>1.54</v>
      </c>
      <c r="F7" s="39">
        <f>G7</f>
        <v>1.54</v>
      </c>
      <c r="G7" s="39">
        <v>1.54</v>
      </c>
      <c r="H7" s="37"/>
      <c r="I7" s="37"/>
      <c r="J7" s="37"/>
      <c r="K7" s="37"/>
      <c r="L7" s="37"/>
      <c r="M7" s="37"/>
      <c r="N7" s="37"/>
    </row>
    <row r="8" ht="24" customHeight="1" spans="1:14">
      <c r="A8" s="40" t="s">
        <v>312</v>
      </c>
      <c r="B8" s="41"/>
      <c r="C8" s="42" t="s">
        <v>313</v>
      </c>
      <c r="D8" s="43">
        <v>1</v>
      </c>
      <c r="E8" s="39">
        <f t="shared" ref="E8:E20" si="0">F8</f>
        <v>1.5</v>
      </c>
      <c r="F8" s="39">
        <f t="shared" ref="F8:F19" si="1">G8</f>
        <v>1.5</v>
      </c>
      <c r="G8" s="44">
        <v>1.5</v>
      </c>
      <c r="H8" s="44"/>
      <c r="I8" s="44"/>
      <c r="J8" s="44"/>
      <c r="K8" s="44"/>
      <c r="L8" s="44"/>
      <c r="M8" s="44"/>
      <c r="N8" s="45"/>
    </row>
    <row r="9" ht="24" customHeight="1" spans="1:14">
      <c r="A9" s="40" t="s">
        <v>314</v>
      </c>
      <c r="B9" s="41"/>
      <c r="C9" s="42" t="s">
        <v>315</v>
      </c>
      <c r="D9" s="43">
        <v>15</v>
      </c>
      <c r="E9" s="39">
        <f t="shared" si="0"/>
        <v>5.25</v>
      </c>
      <c r="F9" s="39">
        <f t="shared" si="1"/>
        <v>5.25</v>
      </c>
      <c r="G9" s="44">
        <v>5.25</v>
      </c>
      <c r="H9" s="44"/>
      <c r="I9" s="44"/>
      <c r="J9" s="44"/>
      <c r="K9" s="44"/>
      <c r="L9" s="44"/>
      <c r="M9" s="44"/>
      <c r="N9" s="45"/>
    </row>
    <row r="10" ht="24" customHeight="1" spans="1:14">
      <c r="A10" s="40" t="s">
        <v>316</v>
      </c>
      <c r="B10" s="41"/>
      <c r="C10" s="42" t="s">
        <v>317</v>
      </c>
      <c r="D10" s="43">
        <v>35</v>
      </c>
      <c r="E10" s="39">
        <f t="shared" si="0"/>
        <v>26.6</v>
      </c>
      <c r="F10" s="39">
        <f t="shared" si="1"/>
        <v>26.6</v>
      </c>
      <c r="G10" s="44">
        <v>26.6</v>
      </c>
      <c r="H10" s="44"/>
      <c r="I10" s="44"/>
      <c r="J10" s="44"/>
      <c r="K10" s="44"/>
      <c r="L10" s="44"/>
      <c r="M10" s="44"/>
      <c r="N10" s="45"/>
    </row>
    <row r="11" ht="24" customHeight="1" spans="1:14">
      <c r="A11" s="40" t="s">
        <v>318</v>
      </c>
      <c r="B11" s="41"/>
      <c r="C11" s="42" t="s">
        <v>315</v>
      </c>
      <c r="D11" s="43">
        <v>15</v>
      </c>
      <c r="E11" s="39">
        <f t="shared" si="0"/>
        <v>1.5</v>
      </c>
      <c r="F11" s="39">
        <f t="shared" si="1"/>
        <v>1.5</v>
      </c>
      <c r="G11" s="44">
        <v>1.5</v>
      </c>
      <c r="H11" s="44"/>
      <c r="I11" s="44"/>
      <c r="J11" s="44"/>
      <c r="K11" s="44"/>
      <c r="L11" s="44"/>
      <c r="M11" s="44"/>
      <c r="N11" s="45"/>
    </row>
    <row r="12" ht="24" customHeight="1" spans="1:14">
      <c r="A12" s="40" t="s">
        <v>319</v>
      </c>
      <c r="B12" s="41"/>
      <c r="C12" s="42" t="s">
        <v>317</v>
      </c>
      <c r="D12" s="43">
        <v>5</v>
      </c>
      <c r="E12" s="39">
        <f t="shared" si="0"/>
        <v>4.3</v>
      </c>
      <c r="F12" s="39">
        <f t="shared" si="1"/>
        <v>4.3</v>
      </c>
      <c r="G12" s="44">
        <v>4.3</v>
      </c>
      <c r="H12" s="44"/>
      <c r="I12" s="44"/>
      <c r="J12" s="44"/>
      <c r="K12" s="44"/>
      <c r="L12" s="44"/>
      <c r="M12" s="44"/>
      <c r="N12" s="45"/>
    </row>
    <row r="13" ht="24" customHeight="1" spans="1:14">
      <c r="A13" s="40" t="s">
        <v>320</v>
      </c>
      <c r="B13" s="41"/>
      <c r="C13" s="42" t="s">
        <v>315</v>
      </c>
      <c r="D13" s="43">
        <v>10</v>
      </c>
      <c r="E13" s="39">
        <f t="shared" si="0"/>
        <v>0.6</v>
      </c>
      <c r="F13" s="39">
        <f t="shared" si="1"/>
        <v>0.6</v>
      </c>
      <c r="G13" s="44">
        <v>0.6</v>
      </c>
      <c r="H13" s="44"/>
      <c r="I13" s="44"/>
      <c r="J13" s="44"/>
      <c r="K13" s="44"/>
      <c r="L13" s="44"/>
      <c r="M13" s="44"/>
      <c r="N13" s="45"/>
    </row>
    <row r="14" ht="24" customHeight="1" spans="1:14">
      <c r="A14" s="40" t="s">
        <v>321</v>
      </c>
      <c r="B14" s="41"/>
      <c r="C14" s="42" t="s">
        <v>315</v>
      </c>
      <c r="D14" s="43">
        <v>15</v>
      </c>
      <c r="E14" s="39">
        <f t="shared" si="0"/>
        <v>3.75</v>
      </c>
      <c r="F14" s="39">
        <f t="shared" si="1"/>
        <v>3.75</v>
      </c>
      <c r="G14" s="44">
        <v>3.75</v>
      </c>
      <c r="H14" s="44"/>
      <c r="I14" s="44"/>
      <c r="J14" s="44"/>
      <c r="K14" s="44"/>
      <c r="L14" s="44"/>
      <c r="M14" s="44"/>
      <c r="N14" s="45"/>
    </row>
    <row r="15" ht="24" customHeight="1" spans="1:14">
      <c r="A15" s="40" t="s">
        <v>322</v>
      </c>
      <c r="B15" s="41"/>
      <c r="C15" s="42" t="s">
        <v>317</v>
      </c>
      <c r="D15" s="43">
        <v>5</v>
      </c>
      <c r="E15" s="39">
        <f t="shared" si="0"/>
        <v>0.5</v>
      </c>
      <c r="F15" s="39">
        <f t="shared" si="1"/>
        <v>0.5</v>
      </c>
      <c r="G15" s="44">
        <v>0.5</v>
      </c>
      <c r="H15" s="44"/>
      <c r="I15" s="44"/>
      <c r="J15" s="44"/>
      <c r="K15" s="44"/>
      <c r="L15" s="44"/>
      <c r="M15" s="44"/>
      <c r="N15" s="45"/>
    </row>
    <row r="16" ht="24" customHeight="1" spans="1:14">
      <c r="A16" s="40" t="s">
        <v>318</v>
      </c>
      <c r="B16" s="41"/>
      <c r="C16" s="42" t="s">
        <v>315</v>
      </c>
      <c r="D16" s="43">
        <v>30</v>
      </c>
      <c r="E16" s="39">
        <f t="shared" si="0"/>
        <v>0.6</v>
      </c>
      <c r="F16" s="39">
        <f t="shared" si="1"/>
        <v>0.6</v>
      </c>
      <c r="G16" s="44">
        <v>0.6</v>
      </c>
      <c r="H16" s="44"/>
      <c r="I16" s="44"/>
      <c r="J16" s="44"/>
      <c r="K16" s="44"/>
      <c r="L16" s="44"/>
      <c r="M16" s="44"/>
      <c r="N16" s="45"/>
    </row>
    <row r="17" ht="24" customHeight="1" spans="1:14">
      <c r="A17" s="40" t="s">
        <v>323</v>
      </c>
      <c r="B17" s="41"/>
      <c r="C17" s="42" t="s">
        <v>317</v>
      </c>
      <c r="D17" s="43">
        <v>8</v>
      </c>
      <c r="E17" s="39">
        <f t="shared" si="0"/>
        <v>2</v>
      </c>
      <c r="F17" s="39">
        <f t="shared" si="1"/>
        <v>2</v>
      </c>
      <c r="G17" s="44">
        <v>2</v>
      </c>
      <c r="H17" s="44"/>
      <c r="I17" s="44"/>
      <c r="J17" s="44"/>
      <c r="K17" s="44"/>
      <c r="L17" s="44"/>
      <c r="M17" s="44"/>
      <c r="N17" s="45"/>
    </row>
    <row r="18" ht="24" customHeight="1" spans="1:14">
      <c r="A18" s="40" t="s">
        <v>324</v>
      </c>
      <c r="B18" s="41"/>
      <c r="C18" s="42" t="s">
        <v>317</v>
      </c>
      <c r="D18" s="43">
        <v>15</v>
      </c>
      <c r="E18" s="39">
        <f t="shared" si="0"/>
        <v>1.5</v>
      </c>
      <c r="F18" s="39">
        <f t="shared" si="1"/>
        <v>1.5</v>
      </c>
      <c r="G18" s="44">
        <v>1.5</v>
      </c>
      <c r="H18" s="44"/>
      <c r="I18" s="44"/>
      <c r="J18" s="44"/>
      <c r="K18" s="44"/>
      <c r="L18" s="44"/>
      <c r="M18" s="44"/>
      <c r="N18" s="45"/>
    </row>
    <row r="19" ht="24" customHeight="1" spans="1:14">
      <c r="A19" s="40" t="s">
        <v>325</v>
      </c>
      <c r="B19" s="41"/>
      <c r="C19" s="45"/>
      <c r="D19" s="43">
        <v>1</v>
      </c>
      <c r="E19" s="39">
        <f t="shared" si="0"/>
        <v>8</v>
      </c>
      <c r="F19" s="39">
        <f t="shared" si="1"/>
        <v>8</v>
      </c>
      <c r="G19" s="44">
        <v>8</v>
      </c>
      <c r="H19" s="44"/>
      <c r="I19" s="44"/>
      <c r="J19" s="44"/>
      <c r="K19" s="44"/>
      <c r="L19" s="44"/>
      <c r="M19" s="44"/>
      <c r="N19" s="45"/>
    </row>
    <row r="20" ht="24" customHeight="1" spans="1:14">
      <c r="A20" s="21" t="s">
        <v>248</v>
      </c>
      <c r="B20" s="46"/>
      <c r="C20" s="46"/>
      <c r="D20" s="22"/>
      <c r="E20" s="37">
        <f>SUM(E7:E19)</f>
        <v>57.64</v>
      </c>
      <c r="F20" s="44">
        <f>SUM(F7:F19)</f>
        <v>57.64</v>
      </c>
      <c r="G20" s="44">
        <f>SUM(G7:G19)</f>
        <v>57.64</v>
      </c>
      <c r="H20" s="44"/>
      <c r="I20" s="44"/>
      <c r="J20" s="44"/>
      <c r="K20" s="44"/>
      <c r="L20" s="44"/>
      <c r="M20" s="44"/>
      <c r="N20" s="45"/>
    </row>
  </sheetData>
  <mergeCells count="11">
    <mergeCell ref="A2:N2"/>
    <mergeCell ref="A3:N3"/>
    <mergeCell ref="A20:D20"/>
    <mergeCell ref="A4:A6"/>
    <mergeCell ref="B4:B6"/>
    <mergeCell ref="C4:C6"/>
    <mergeCell ref="D4:D6"/>
    <mergeCell ref="E5:E6"/>
    <mergeCell ref="L5:L6"/>
    <mergeCell ref="M5:M6"/>
    <mergeCell ref="N4:N6"/>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G11" sqref="G11"/>
    </sheetView>
  </sheetViews>
  <sheetFormatPr defaultColWidth="9" defaultRowHeight="14.25"/>
  <cols>
    <col min="1" max="1" width="16" customWidth="1"/>
    <col min="2" max="4" width="10.875" customWidth="1"/>
  </cols>
  <sheetData>
    <row r="1" ht="31.5" customHeight="1" spans="1:12">
      <c r="A1" s="1" t="s">
        <v>326</v>
      </c>
      <c r="B1" s="2"/>
      <c r="C1" s="2"/>
      <c r="D1" s="3"/>
      <c r="E1" s="2"/>
      <c r="F1" s="2"/>
      <c r="G1" s="2"/>
      <c r="H1" s="3"/>
      <c r="I1" s="2"/>
      <c r="J1" s="2"/>
      <c r="K1" s="2"/>
      <c r="L1" s="2"/>
    </row>
    <row r="2" ht="29.25" customHeight="1" spans="1:12">
      <c r="A2" s="4" t="s">
        <v>327</v>
      </c>
      <c r="B2" s="4"/>
      <c r="C2" s="4"/>
      <c r="D2" s="4"/>
      <c r="E2" s="4"/>
      <c r="F2" s="4"/>
      <c r="G2" s="4"/>
      <c r="H2" s="4"/>
      <c r="I2" s="4"/>
      <c r="J2" s="4"/>
      <c r="K2" s="4"/>
      <c r="L2" s="4"/>
    </row>
    <row r="3" ht="26.25" customHeight="1" spans="1:12">
      <c r="A3" s="5"/>
      <c r="B3" s="5"/>
      <c r="C3" s="5"/>
      <c r="D3" s="6"/>
      <c r="E3" s="5"/>
      <c r="F3" s="5"/>
      <c r="G3" s="5"/>
      <c r="H3" s="6"/>
      <c r="I3" s="5"/>
      <c r="J3" s="5"/>
      <c r="K3" s="2"/>
      <c r="L3" s="25" t="s">
        <v>2</v>
      </c>
    </row>
    <row r="4" ht="24" customHeight="1" spans="1:12">
      <c r="A4" s="7" t="s">
        <v>328</v>
      </c>
      <c r="B4" s="7" t="s">
        <v>329</v>
      </c>
      <c r="C4" s="8" t="s">
        <v>299</v>
      </c>
      <c r="D4" s="8"/>
      <c r="E4" s="8"/>
      <c r="F4" s="8"/>
      <c r="G4" s="8"/>
      <c r="H4" s="8"/>
      <c r="I4" s="8"/>
      <c r="J4" s="8"/>
      <c r="K4" s="8"/>
      <c r="L4" s="7" t="s">
        <v>176</v>
      </c>
    </row>
    <row r="5" ht="25.5" customHeight="1" spans="1:12">
      <c r="A5" s="9"/>
      <c r="B5" s="9"/>
      <c r="C5" s="10" t="s">
        <v>301</v>
      </c>
      <c r="D5" s="11" t="s">
        <v>330</v>
      </c>
      <c r="E5" s="12"/>
      <c r="F5" s="12"/>
      <c r="G5" s="12"/>
      <c r="H5" s="12"/>
      <c r="I5" s="26"/>
      <c r="J5" s="27" t="s">
        <v>302</v>
      </c>
      <c r="K5" s="27" t="s">
        <v>303</v>
      </c>
      <c r="L5" s="9"/>
    </row>
    <row r="6" ht="81" customHeight="1" spans="1:12">
      <c r="A6" s="13"/>
      <c r="B6" s="13"/>
      <c r="C6" s="10"/>
      <c r="D6" s="14" t="s">
        <v>304</v>
      </c>
      <c r="E6" s="10" t="s">
        <v>305</v>
      </c>
      <c r="F6" s="10" t="s">
        <v>306</v>
      </c>
      <c r="G6" s="10" t="s">
        <v>307</v>
      </c>
      <c r="H6" s="10" t="s">
        <v>308</v>
      </c>
      <c r="I6" s="28" t="s">
        <v>331</v>
      </c>
      <c r="J6" s="29"/>
      <c r="K6" s="29"/>
      <c r="L6" s="13"/>
    </row>
    <row r="7" ht="32.25" customHeight="1" spans="1:12">
      <c r="A7" s="15" t="s">
        <v>325</v>
      </c>
      <c r="B7" s="15" t="s">
        <v>332</v>
      </c>
      <c r="C7" s="16">
        <v>8</v>
      </c>
      <c r="D7" s="17">
        <v>8</v>
      </c>
      <c r="E7" s="16">
        <v>8</v>
      </c>
      <c r="F7" s="15"/>
      <c r="G7" s="15"/>
      <c r="H7" s="18"/>
      <c r="I7" s="15"/>
      <c r="J7" s="15"/>
      <c r="K7" s="15"/>
      <c r="L7" s="19"/>
    </row>
    <row r="8" ht="32.25" customHeight="1" spans="1:12">
      <c r="A8" s="19"/>
      <c r="B8" s="19"/>
      <c r="C8" s="19"/>
      <c r="D8" s="20"/>
      <c r="E8" s="19"/>
      <c r="F8" s="19"/>
      <c r="G8" s="19"/>
      <c r="H8" s="20"/>
      <c r="I8" s="19"/>
      <c r="J8" s="19"/>
      <c r="K8" s="19"/>
      <c r="L8" s="19"/>
    </row>
    <row r="9" ht="32.25" customHeight="1" spans="1:12">
      <c r="A9" s="19"/>
      <c r="B9" s="19"/>
      <c r="C9" s="19"/>
      <c r="D9" s="20"/>
      <c r="E9" s="19"/>
      <c r="F9" s="19"/>
      <c r="G9" s="19"/>
      <c r="H9" s="20"/>
      <c r="I9" s="19"/>
      <c r="J9" s="19"/>
      <c r="K9" s="19"/>
      <c r="L9" s="19"/>
    </row>
    <row r="10" ht="32.25" customHeight="1" spans="1:12">
      <c r="A10" s="19"/>
      <c r="B10" s="19"/>
      <c r="C10" s="19"/>
      <c r="D10" s="20"/>
      <c r="E10" s="19"/>
      <c r="F10" s="19"/>
      <c r="G10" s="19"/>
      <c r="H10" s="20"/>
      <c r="I10" s="19"/>
      <c r="J10" s="19"/>
      <c r="K10" s="19"/>
      <c r="L10" s="19"/>
    </row>
    <row r="11" ht="32.25" customHeight="1" spans="1:12">
      <c r="A11" s="19"/>
      <c r="B11" s="19"/>
      <c r="C11" s="19"/>
      <c r="D11" s="20"/>
      <c r="E11" s="19"/>
      <c r="F11" s="19"/>
      <c r="G11" s="19"/>
      <c r="H11" s="20"/>
      <c r="I11" s="19"/>
      <c r="J11" s="19"/>
      <c r="K11" s="19"/>
      <c r="L11" s="19"/>
    </row>
    <row r="12" ht="32.25" customHeight="1" spans="1:12">
      <c r="A12" s="19"/>
      <c r="B12" s="19"/>
      <c r="C12" s="19"/>
      <c r="D12" s="20"/>
      <c r="E12" s="19"/>
      <c r="F12" s="19"/>
      <c r="G12" s="19"/>
      <c r="H12" s="20"/>
      <c r="I12" s="19"/>
      <c r="J12" s="19"/>
      <c r="K12" s="19"/>
      <c r="L12" s="19"/>
    </row>
    <row r="13" ht="32.25" customHeight="1" spans="1:12">
      <c r="A13" s="19"/>
      <c r="B13" s="19"/>
      <c r="C13" s="19"/>
      <c r="D13" s="20"/>
      <c r="E13" s="19"/>
      <c r="F13" s="19"/>
      <c r="G13" s="19"/>
      <c r="H13" s="20"/>
      <c r="I13" s="19"/>
      <c r="J13" s="19"/>
      <c r="K13" s="19"/>
      <c r="L13" s="19"/>
    </row>
    <row r="14" ht="32.25" customHeight="1" spans="1:12">
      <c r="A14" s="21" t="s">
        <v>248</v>
      </c>
      <c r="B14" s="22"/>
      <c r="C14" s="16">
        <v>8</v>
      </c>
      <c r="D14" s="17">
        <v>8</v>
      </c>
      <c r="E14" s="16">
        <v>8</v>
      </c>
      <c r="F14" s="23"/>
      <c r="G14" s="23"/>
      <c r="H14" s="24"/>
      <c r="I14" s="23"/>
      <c r="J14" s="23"/>
      <c r="K14" s="23"/>
      <c r="L14" s="23"/>
    </row>
  </sheetData>
  <mergeCells count="9">
    <mergeCell ref="A2:L2"/>
    <mergeCell ref="D5:I5"/>
    <mergeCell ref="A14:B14"/>
    <mergeCell ref="A4:A6"/>
    <mergeCell ref="B4:B6"/>
    <mergeCell ref="C5:C6"/>
    <mergeCell ref="J5:J6"/>
    <mergeCell ref="K5:K6"/>
    <mergeCell ref="L4:L6"/>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13</vt:i4>
      </vt:variant>
    </vt:vector>
  </HeadingPairs>
  <TitlesOfParts>
    <vt:vector size="13" baseType="lpstr">
      <vt:lpstr>1、2023年部门收支总表</vt:lpstr>
      <vt:lpstr>2、2023年部门收入总表</vt:lpstr>
      <vt:lpstr>3、2023年部门支出总表</vt:lpstr>
      <vt:lpstr>4、2023年财政拨款收支总表</vt:lpstr>
      <vt:lpstr>5、2023年一般公共预算支出表</vt:lpstr>
      <vt:lpstr>6、2023年一般公共预算基本支出经济科目表</vt:lpstr>
      <vt:lpstr>7、2023年一般公共预算“三公”经费支出表</vt:lpstr>
      <vt:lpstr>8、2023年政府性基金预算收入表 </vt:lpstr>
      <vt:lpstr>9、2023年政府性基金预算支出表</vt:lpstr>
      <vt:lpstr>10、2023年国有资本经营预算收支预算表</vt:lpstr>
      <vt:lpstr>11、2023年一般公共预算重点项目绩效目标表</vt:lpstr>
      <vt:lpstr>12、2023年政府采购预算表</vt:lpstr>
      <vt:lpstr>13、2023年政府购买服务支出预算表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₯㎕。Smile°</cp:lastModifiedBy>
  <dcterms:created xsi:type="dcterms:W3CDTF">1996-12-17T01:32:00Z</dcterms:created>
  <cp:lastPrinted>2019-03-08T08:00:00Z</cp:lastPrinted>
  <dcterms:modified xsi:type="dcterms:W3CDTF">2023-05-30T07:48:18Z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976C2B26E8D4428AA749694CC052DFFF</vt:lpwstr>
  </property>
</Properties>
</file>