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 activeTab="9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<sst xmlns="http://schemas.openxmlformats.org/spreadsheetml/2006/main" count="226">
  <si>
    <t>附件1</t>
  </si>
  <si>
    <t>孝义市驿马乡人民政府2018年部门收支总表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</si>
  <si>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</si>
  <si>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</si>
  <si>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</si>
  <si>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</si>
  <si>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</si>
  <si>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</si>
  <si>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</si>
  <si>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</si>
  <si>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</si>
  <si>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</si>
  <si>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一、一般公共服务支出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</si>
  <si>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</si>
  <si>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</si>
  <si>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</si>
  <si>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</si>
  <si>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</si>
  <si>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</si>
  <si>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</si>
  <si>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</si>
  <si>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</si>
  <si>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</si>
  <si>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</si>
  <si>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</si>
  <si>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</si>
  <si>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</si>
  <si>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</si>
  <si>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</si>
  <si>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</si>
  <si>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</si>
  <si>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二十、国土海洋气象等支出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</si>
  <si>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</si>
  <si>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</si>
  <si>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</si>
  <si>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</si>
  <si>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</si>
  <si>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附件2</t>
  </si>
  <si>
    <t>孝义市驿马乡人民政府2018年部门收入总表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</si>
  <si>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</si>
  <si>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</si>
  <si>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</si>
  <si>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</si>
  <si>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</si>
  <si>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</si>
  <si>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</si>
  <si>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合计</t>
  </si>
  <si>
    <t>201</t>
  </si>
  <si>
    <t>一般公共服务支出</t>
  </si>
  <si>
    <t>20103</t>
  </si>
  <si>
    <t xml:space="preserve">  政府办公厅（室）及相关机构事务</t>
  </si>
  <si>
    <t>2010301</t>
  </si>
  <si>
    <t xml:space="preserve">    行政运行（政府办公厅（室）及相关机构事务）</t>
  </si>
  <si>
    <t>2010350</t>
  </si>
  <si>
    <t xml:space="preserve">    事业运行（政府办公厅（室）及相关机构事务）</t>
  </si>
  <si>
    <t>20132</t>
  </si>
  <si>
    <t xml:space="preserve">  组织事务</t>
  </si>
  <si>
    <t>2013202</t>
  </si>
  <si>
    <t xml:space="preserve">    一般行政管理事务（组织事务）</t>
  </si>
  <si>
    <t>208</t>
  </si>
  <si>
    <t>社会保障和就业支出</t>
  </si>
  <si>
    <t>20805</t>
  </si>
  <si>
    <t xml:space="preserve">  行政事业单位离退休</t>
  </si>
  <si>
    <t>2080505</t>
  </si>
  <si>
    <t xml:space="preserve">    机关事业单位基本养老保险缴费支出</t>
  </si>
  <si>
    <t>20811</t>
  </si>
  <si>
    <t xml:space="preserve">  残疾人事业</t>
  </si>
  <si>
    <t>2081107</t>
  </si>
  <si>
    <t xml:space="preserve">    残疾人生活和护理补贴</t>
  </si>
  <si>
    <t>210</t>
  </si>
  <si>
    <t>医疗卫生与计划生育支出</t>
  </si>
  <si>
    <t>21007</t>
  </si>
  <si>
    <t xml:space="preserve">  计划生育事务</t>
  </si>
  <si>
    <t>2100799</t>
  </si>
  <si>
    <t xml:space="preserve">    其他计划生育事务支出</t>
  </si>
  <si>
    <t>212</t>
  </si>
  <si>
    <t>城乡社区支出</t>
  </si>
  <si>
    <t>21202</t>
  </si>
  <si>
    <t xml:space="preserve">  城乡社区公共设施</t>
  </si>
  <si>
    <t>2120399</t>
  </si>
  <si>
    <t xml:space="preserve">    其他城乡社区公共设施支出</t>
  </si>
  <si>
    <t>213</t>
  </si>
  <si>
    <t>农林水支出</t>
  </si>
  <si>
    <t>21307</t>
  </si>
  <si>
    <t xml:space="preserve">  农村综合改革</t>
  </si>
  <si>
    <t>2130705</t>
  </si>
  <si>
    <t xml:space="preserve">    对村民委员会和村党支部的补助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</si>
  <si>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</si>
  <si>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</si>
  <si>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</si>
  <si>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</si>
  <si>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</si>
  <si>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</si>
  <si>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附件3</t>
  </si>
  <si>
    <t>孝义市驿马乡人民政府2018年部门支出总表</t>
  </si>
  <si>
    <t>基本支出</t>
  </si>
  <si>
    <t>项目支出</t>
  </si>
  <si>
    <t>21203</t>
  </si>
  <si>
    <t>其他支出</t>
  </si>
  <si>
    <t>彩票公益金及对应专项债务收入安排的支出</t>
  </si>
  <si>
    <t xml:space="preserve">    用于社会福利的彩票公益金支出</t>
  </si>
  <si>
    <t>附件4</t>
  </si>
  <si>
    <t>孝义市驿马乡人民政府2018年财政拨款收支总表</t>
  </si>
  <si>
    <t>小计</t>
  </si>
  <si>
    <t>二、政府性基金</t>
  </si>
  <si>
    <t>附件5</t>
  </si>
  <si>
    <t>孝义市驿马乡人民政府2018年一般公共预算支出预算表</t>
  </si>
  <si>
    <t>2017年预算数</t>
  </si>
  <si>
    <t>2018年预算数</t>
  </si>
  <si>
    <t>2018年预算数比2017年预算数增减%</t>
  </si>
  <si>
    <t>用与社会福利的彩票公益金支出</t>
  </si>
  <si>
    <t>附件6</t>
  </si>
  <si>
    <t>孝义市驿马乡人民政府2018年一般公共预算安排基本支出分经济科目表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</si>
  <si>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</si>
  <si>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</si>
  <si>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</si>
  <si>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</si>
  <si>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</si>
  <si>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</si>
  <si>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</si>
  <si>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</si>
  <si>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t xml:space="preserve">    职业年金缴费</t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</si>
  <si>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</si>
  <si>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</si>
  <si>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</si>
  <si>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</si>
  <si>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</si>
  <si>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t xml:space="preserve">    办公费</t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</si>
  <si>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</si>
  <si>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</si>
  <si>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</si>
  <si>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</si>
  <si>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</si>
  <si>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</si>
  <si>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</si>
  <si>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t xml:space="preserve">    物业管理费</t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</si>
  <si>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</si>
  <si>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</si>
  <si>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</si>
  <si>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</si>
  <si>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</si>
  <si>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t xml:space="preserve">    培训费</t>
  </si>
  <si>
    <t xml:space="preserve">    公务接待费</t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</si>
  <si>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</si>
  <si>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</si>
  <si>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</si>
  <si>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</si>
  <si>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</si>
  <si>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</si>
  <si>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</si>
  <si>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</si>
  <si>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</si>
  <si>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</si>
  <si>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</si>
  <si>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</si>
  <si>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</si>
  <si>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</si>
  <si>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t xml:space="preserve">    退职（役）费</t>
  </si>
  <si>
    <t xml:space="preserve">    抚恤金</t>
  </si>
  <si>
    <t xml:space="preserve">    生活补助</t>
  </si>
  <si>
    <t xml:space="preserve">    救济费</t>
  </si>
  <si>
    <t xml:space="preserve">    医疗费补助</t>
  </si>
  <si>
    <t xml:space="preserve">    助学金</t>
  </si>
  <si>
    <t xml:space="preserve">    个人农业生产补贴</t>
  </si>
  <si>
    <t xml:space="preserve">    奖励金</t>
  </si>
  <si>
    <t xml:space="preserve">    其他对个人和家庭的补助支出</t>
  </si>
  <si>
    <t>附件7</t>
  </si>
  <si>
    <t>孝义市驿马乡人民政府2018年政府性基金预算支出表</t>
  </si>
  <si>
    <t>2018年预算比2017年预算数增减</t>
  </si>
  <si>
    <t>附件8</t>
  </si>
  <si>
    <t>孝义市驿马乡人民政府2018年一般公共预算“三公”经费支出预算情况统计表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</si>
  <si>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</si>
  <si>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</si>
  <si>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</si>
  <si>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</si>
  <si>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</si>
  <si>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</si>
  <si>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</si>
  <si>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附表9</t>
  </si>
  <si>
    <t>孝义市驿马乡人民政府2018年政府采购预算表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</si>
  <si>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</si>
  <si>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</si>
  <si>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</si>
  <si>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</si>
  <si>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</si>
  <si>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</si>
  <si>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</si>
  <si>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</si>
  <si>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</si>
  <si>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</si>
  <si>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</si>
  <si>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</si>
  <si>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</si>
  <si>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</si>
  <si>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</si>
  <si>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A010301</t>
  </si>
  <si>
    <t>办公家具</t>
  </si>
  <si>
    <t>2500</t>
  </si>
  <si>
    <t>A010207</t>
  </si>
  <si>
    <t>扫描仪</t>
  </si>
  <si>
    <t>15000</t>
  </si>
  <si>
    <t>A010204</t>
  </si>
  <si>
    <t>复印机</t>
  </si>
  <si>
    <t>10000</t>
  </si>
  <si>
    <t>A010202</t>
  </si>
  <si>
    <t>打印机</t>
  </si>
  <si>
    <t>2000</t>
  </si>
  <si>
    <t>A010201</t>
  </si>
  <si>
    <t>电脑</t>
  </si>
  <si>
    <t>4000</t>
  </si>
  <si>
    <t>A010108</t>
  </si>
  <si>
    <t>空调</t>
  </si>
  <si>
    <t>5000</t>
  </si>
  <si>
    <t>A010101</t>
  </si>
  <si>
    <t>电视</t>
  </si>
  <si>
    <t>6000</t>
  </si>
  <si>
    <t>文件柜</t>
  </si>
  <si>
    <t>400</t>
  </si>
  <si>
    <t>合  计</t>
  </si>
  <si>
    <t>附表10</t>
  </si>
  <si>
    <t>孝义市驿马乡人民政府2018年政府购买服务支出预算表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</si>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</sst>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* #,##0.0;* \-#,##0.0;* &quot;&quot;??;@"/>
    <numFmt numFmtId="177" formatCode="0.00_ "/>
    <numFmt numFmtId="178" formatCode="#,##0.0_ "/>
    <numFmt numFmtId="179" formatCode="0_ "/>
    <numFmt numFmtId="180" formatCode="#,##0.0000_ "/>
    <numFmt numFmtId="181" formatCode="#,##0.00_ "/>
  </numFmts>
  <fonts count="37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sz val="12"/>
      <color rgb="FFFF0000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 applyProtection="0"/>
    <xf numFmtId="42" fontId="18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6" fillId="17" borderId="16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6" borderId="15" applyNumberFormat="0" applyFon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4" fillId="22" borderId="19" applyNumberFormat="0" applyAlignment="0" applyProtection="0">
      <alignment vertical="center"/>
    </xf>
    <xf numFmtId="0" fontId="28" fillId="22" borderId="16" applyNumberFormat="0" applyAlignment="0" applyProtection="0">
      <alignment vertical="center"/>
    </xf>
    <xf numFmtId="0" fontId="21" fillId="9" borderId="13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0" fillId="0" borderId="0" applyProtection="0"/>
  </cellStyleXfs>
  <cellXfs count="173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177" fontId="2" fillId="0" borderId="2" xfId="0" applyNumberFormat="1" applyFont="1" applyFill="1" applyBorder="1" applyAlignment="1" applyProtection="1">
      <alignment horizontal="centerContinuous" vertical="center"/>
    </xf>
    <xf numFmtId="49" fontId="2" fillId="0" borderId="3" xfId="0" applyNumberFormat="1" applyFont="1" applyFill="1" applyBorder="1" applyAlignment="1" applyProtection="1">
      <alignment horizontal="center" vertical="center" wrapText="1"/>
    </xf>
    <xf numFmtId="177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left" vertical="center"/>
    </xf>
    <xf numFmtId="49" fontId="2" fillId="0" borderId="2" xfId="0" applyNumberFormat="1" applyFont="1" applyFill="1" applyBorder="1" applyAlignment="1" applyProtection="1">
      <alignment horizontal="right" vertical="center" wrapText="1"/>
    </xf>
    <xf numFmtId="3" fontId="2" fillId="0" borderId="2" xfId="0" applyNumberFormat="1" applyFont="1" applyFill="1" applyBorder="1" applyAlignment="1" applyProtection="1">
      <alignment horizontal="left" vertical="center"/>
    </xf>
    <xf numFmtId="0" fontId="2" fillId="0" borderId="2" xfId="0" applyNumberFormat="1" applyFont="1" applyBorder="1" applyAlignment="1">
      <alignment vertical="center"/>
    </xf>
    <xf numFmtId="0" fontId="2" fillId="0" borderId="2" xfId="0" applyNumberFormat="1" applyFont="1" applyBorder="1" applyAlignment="1">
      <alignment horizontal="center" vertical="center"/>
    </xf>
    <xf numFmtId="178" fontId="2" fillId="0" borderId="2" xfId="0" applyNumberFormat="1" applyFont="1" applyFill="1" applyBorder="1" applyAlignment="1" applyProtection="1">
      <alignment horizontal="right" vertical="center" wrapText="1"/>
    </xf>
    <xf numFmtId="177" fontId="2" fillId="0" borderId="2" xfId="0" applyNumberFormat="1" applyFont="1" applyFill="1" applyBorder="1" applyAlignment="1">
      <alignment vertical="center"/>
    </xf>
    <xf numFmtId="3" fontId="2" fillId="0" borderId="2" xfId="0" applyNumberFormat="1" applyFont="1" applyFill="1" applyBorder="1" applyAlignment="1" applyProtection="1">
      <alignment horizontal="right" vertical="center" wrapText="1"/>
    </xf>
    <xf numFmtId="49" fontId="2" fillId="0" borderId="2" xfId="0" applyNumberFormat="1" applyFont="1" applyFill="1" applyBorder="1" applyAlignment="1" applyProtection="1">
      <alignment vertical="center"/>
    </xf>
    <xf numFmtId="0" fontId="2" fillId="0" borderId="2" xfId="0" applyNumberFormat="1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centerContinuous" vertical="center"/>
    </xf>
    <xf numFmtId="177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3" xfId="0" applyNumberFormat="1" applyFont="1" applyFill="1" applyBorder="1" applyAlignment="1" applyProtection="1">
      <alignment horizontal="center" vertical="center" wrapText="1"/>
    </xf>
    <xf numFmtId="49" fontId="2" fillId="2" borderId="2" xfId="49" applyNumberFormat="1" applyFont="1" applyFill="1" applyBorder="1" applyAlignment="1" applyProtection="1">
      <alignment horizontal="center" vertical="center" wrapText="1"/>
    </xf>
    <xf numFmtId="177" fontId="2" fillId="0" borderId="6" xfId="0" applyNumberFormat="1" applyFont="1" applyFill="1" applyBorder="1" applyAlignment="1" applyProtection="1">
      <alignment horizontal="center" vertical="center" wrapText="1"/>
    </xf>
    <xf numFmtId="176" fontId="2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8" fillId="0" borderId="12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79" fontId="0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/>
    </xf>
    <xf numFmtId="0" fontId="2" fillId="0" borderId="2" xfId="0" applyFont="1" applyBorder="1" applyAlignment="1" applyProtection="1">
      <alignment horizontal="center"/>
    </xf>
    <xf numFmtId="179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180" fontId="2" fillId="0" borderId="2" xfId="0" applyNumberFormat="1" applyFont="1" applyBorder="1" applyAlignment="1" applyProtection="1">
      <alignment horizontal="center" vertical="center"/>
    </xf>
    <xf numFmtId="179" fontId="2" fillId="0" borderId="1" xfId="0" applyNumberFormat="1" applyFont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vertical="center"/>
      <protection locked="0"/>
    </xf>
    <xf numFmtId="179" fontId="2" fillId="0" borderId="2" xfId="0" applyNumberFormat="1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 vertical="center"/>
    </xf>
    <xf numFmtId="0" fontId="10" fillId="3" borderId="0" xfId="0" applyFont="1" applyFill="1" applyProtection="1"/>
    <xf numFmtId="0" fontId="0" fillId="0" borderId="0" xfId="0" applyFont="1" applyBorder="1" applyProtection="1"/>
    <xf numFmtId="0" fontId="10" fillId="3" borderId="0" xfId="0" applyFont="1" applyFill="1" applyBorder="1" applyProtection="1"/>
    <xf numFmtId="0" fontId="0" fillId="0" borderId="0" xfId="0" applyBorder="1" applyProtection="1"/>
    <xf numFmtId="0" fontId="11" fillId="0" borderId="0" xfId="0" applyFont="1" applyBorder="1" applyAlignment="1" applyProtection="1">
      <alignment horizontal="center" wrapText="1"/>
    </xf>
    <xf numFmtId="0" fontId="12" fillId="3" borderId="0" xfId="0" applyFont="1" applyFill="1" applyBorder="1" applyAlignment="1" applyProtection="1">
      <alignment horizontal="center" wrapText="1"/>
    </xf>
    <xf numFmtId="0" fontId="5" fillId="0" borderId="0" xfId="0" applyFont="1" applyAlignment="1" applyProtection="1"/>
    <xf numFmtId="0" fontId="2" fillId="0" borderId="0" xfId="0" applyFont="1" applyProtection="1"/>
    <xf numFmtId="0" fontId="13" fillId="3" borderId="0" xfId="0" applyFont="1" applyFill="1" applyProtection="1"/>
    <xf numFmtId="0" fontId="2" fillId="0" borderId="0" xfId="0" applyFont="1" applyAlignment="1" applyProtection="1">
      <alignment horizontal="right"/>
    </xf>
    <xf numFmtId="0" fontId="14" fillId="3" borderId="2" xfId="0" applyFont="1" applyFill="1" applyBorder="1" applyAlignment="1" applyProtection="1">
      <alignment horizontal="center"/>
    </xf>
    <xf numFmtId="0" fontId="2" fillId="0" borderId="2" xfId="0" applyFont="1" applyBorder="1" applyProtection="1"/>
    <xf numFmtId="181" fontId="14" fillId="3" borderId="7" xfId="0" applyNumberFormat="1" applyFont="1" applyFill="1" applyBorder="1" applyAlignment="1" applyProtection="1">
      <alignment horizontal="right" vertical="center"/>
    </xf>
    <xf numFmtId="181" fontId="14" fillId="3" borderId="5" xfId="0" applyNumberFormat="1" applyFont="1" applyFill="1" applyBorder="1" applyAlignment="1" applyProtection="1">
      <alignment horizontal="right" vertical="center"/>
    </xf>
    <xf numFmtId="180" fontId="2" fillId="0" borderId="2" xfId="0" applyNumberFormat="1" applyFont="1" applyBorder="1" applyProtection="1"/>
    <xf numFmtId="181" fontId="14" fillId="3" borderId="2" xfId="0" applyNumberFormat="1" applyFont="1" applyFill="1" applyBorder="1" applyAlignment="1" applyProtection="1">
      <alignment horizontal="right" vertical="center"/>
    </xf>
    <xf numFmtId="181" fontId="14" fillId="3" borderId="4" xfId="0" applyNumberFormat="1" applyFont="1" applyFill="1" applyBorder="1" applyAlignment="1" applyProtection="1">
      <alignment horizontal="right" vertical="center" wrapText="1"/>
    </xf>
    <xf numFmtId="181" fontId="14" fillId="3" borderId="2" xfId="0" applyNumberFormat="1" applyFont="1" applyFill="1" applyBorder="1" applyProtection="1"/>
    <xf numFmtId="181" fontId="14" fillId="3" borderId="2" xfId="0" applyNumberFormat="1" applyFont="1" applyFill="1" applyBorder="1" applyAlignment="1" applyProtection="1">
      <alignment vertical="center"/>
    </xf>
    <xf numFmtId="181" fontId="14" fillId="3" borderId="4" xfId="0" applyNumberFormat="1" applyFont="1" applyFill="1" applyBorder="1" applyAlignment="1" applyProtection="1">
      <alignment horizontal="right" vertical="center"/>
    </xf>
    <xf numFmtId="0" fontId="2" fillId="0" borderId="2" xfId="0" applyFont="1" applyFill="1" applyBorder="1" applyProtection="1"/>
    <xf numFmtId="0" fontId="5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horizontal="left" vertical="center"/>
    </xf>
    <xf numFmtId="179" fontId="2" fillId="0" borderId="2" xfId="0" applyNumberFormat="1" applyFont="1" applyBorder="1" applyAlignment="1" applyProtection="1">
      <alignment horizontal="left" vertical="center"/>
      <protection locked="0"/>
    </xf>
    <xf numFmtId="181" fontId="2" fillId="0" borderId="2" xfId="0" applyNumberFormat="1" applyFont="1" applyFill="1" applyBorder="1" applyAlignment="1" applyProtection="1">
      <alignment horizontal="left" vertical="center" wrapText="1"/>
    </xf>
    <xf numFmtId="181" fontId="2" fillId="0" borderId="2" xfId="0" applyNumberFormat="1" applyFont="1" applyBorder="1" applyAlignment="1" applyProtection="1">
      <alignment horizontal="left" vertical="center"/>
    </xf>
    <xf numFmtId="181" fontId="2" fillId="0" borderId="2" xfId="0" applyNumberFormat="1" applyFont="1" applyBorder="1" applyAlignment="1" applyProtection="1">
      <alignment horizontal="left" vertical="center"/>
      <protection locked="0"/>
    </xf>
    <xf numFmtId="181" fontId="2" fillId="0" borderId="2" xfId="0" applyNumberFormat="1" applyFont="1" applyFill="1" applyBorder="1" applyAlignment="1" applyProtection="1">
      <alignment horizontal="left" vertical="center"/>
    </xf>
    <xf numFmtId="179" fontId="2" fillId="0" borderId="2" xfId="0" applyNumberFormat="1" applyFont="1" applyFill="1" applyBorder="1" applyAlignment="1" applyProtection="1">
      <alignment horizontal="left" vertical="center" wrapText="1"/>
    </xf>
    <xf numFmtId="179" fontId="2" fillId="0" borderId="2" xfId="0" applyNumberFormat="1" applyFont="1" applyBorder="1" applyAlignment="1" applyProtection="1">
      <alignment horizontal="left" vertical="center"/>
    </xf>
    <xf numFmtId="0" fontId="15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181" fontId="2" fillId="0" borderId="2" xfId="0" applyNumberFormat="1" applyFont="1" applyBorder="1" applyAlignment="1" applyProtection="1">
      <alignment horizontal="right" vertical="center"/>
    </xf>
    <xf numFmtId="181" fontId="2" fillId="0" borderId="2" xfId="0" applyNumberFormat="1" applyFont="1" applyBorder="1" applyAlignment="1" applyProtection="1">
      <alignment vertical="center"/>
      <protection locked="0"/>
    </xf>
    <xf numFmtId="181" fontId="2" fillId="0" borderId="2" xfId="0" applyNumberFormat="1" applyFont="1" applyBorder="1" applyAlignment="1" applyProtection="1">
      <alignment horizontal="center" vertical="center"/>
      <protection locked="0"/>
    </xf>
    <xf numFmtId="181" fontId="2" fillId="0" borderId="2" xfId="0" applyNumberFormat="1" applyFont="1" applyBorder="1" applyAlignment="1" applyProtection="1">
      <alignment horizontal="center" vertical="center"/>
    </xf>
    <xf numFmtId="181" fontId="2" fillId="0" borderId="2" xfId="0" applyNumberFormat="1" applyFont="1" applyBorder="1" applyAlignment="1" applyProtection="1">
      <alignment vertical="center"/>
    </xf>
    <xf numFmtId="181" fontId="2" fillId="0" borderId="2" xfId="0" applyNumberFormat="1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 vertical="center"/>
    </xf>
    <xf numFmtId="181" fontId="14" fillId="0" borderId="2" xfId="0" applyNumberFormat="1" applyFont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horizontal="left"/>
      <protection locked="0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49" fontId="2" fillId="0" borderId="2" xfId="0" applyNumberFormat="1" applyFont="1" applyFill="1" applyBorder="1" applyAlignment="1" applyProtection="1">
      <alignment horizontal="left" wrapText="1"/>
    </xf>
    <xf numFmtId="181" fontId="2" fillId="0" borderId="2" xfId="0" applyNumberFormat="1" applyFont="1" applyBorder="1" applyAlignment="1" applyProtection="1">
      <alignment horizontal="center"/>
    </xf>
    <xf numFmtId="0" fontId="4" fillId="4" borderId="0" xfId="0" applyFont="1" applyFill="1" applyAlignment="1" applyProtection="1">
      <alignment vertical="center"/>
    </xf>
    <xf numFmtId="0" fontId="0" fillId="4" borderId="0" xfId="0" applyFill="1" applyProtection="1"/>
    <xf numFmtId="0" fontId="3" fillId="4" borderId="0" xfId="0" applyFont="1" applyFill="1" applyProtection="1"/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181" fontId="2" fillId="0" borderId="2" xfId="0" applyNumberFormat="1" applyFont="1" applyBorder="1" applyAlignment="1" applyProtection="1">
      <alignment horizontal="center" vertical="center" wrapText="1"/>
    </xf>
    <xf numFmtId="49" fontId="14" fillId="3" borderId="2" xfId="0" applyNumberFormat="1" applyFont="1" applyFill="1" applyBorder="1" applyAlignment="1" applyProtection="1">
      <alignment horizontal="left"/>
      <protection locked="0"/>
    </xf>
    <xf numFmtId="49" fontId="14" fillId="3" borderId="2" xfId="0" applyNumberFormat="1" applyFont="1" applyFill="1" applyBorder="1" applyAlignment="1" applyProtection="1">
      <alignment horizontal="left" vertical="center" wrapText="1"/>
    </xf>
    <xf numFmtId="181" fontId="14" fillId="3" borderId="2" xfId="0" applyNumberFormat="1" applyFont="1" applyFill="1" applyBorder="1" applyAlignment="1" applyProtection="1">
      <alignment vertical="center"/>
      <protection locked="0"/>
    </xf>
    <xf numFmtId="180" fontId="14" fillId="3" borderId="2" xfId="0" applyNumberFormat="1" applyFont="1" applyFill="1" applyBorder="1" applyAlignment="1" applyProtection="1">
      <alignment vertical="center"/>
      <protection locked="0"/>
    </xf>
    <xf numFmtId="180" fontId="14" fillId="3" borderId="2" xfId="0" applyNumberFormat="1" applyFont="1" applyFill="1" applyBorder="1" applyAlignment="1" applyProtection="1">
      <alignment horizontal="right" vertical="center"/>
    </xf>
    <xf numFmtId="49" fontId="14" fillId="3" borderId="2" xfId="0" applyNumberFormat="1" applyFont="1" applyFill="1" applyBorder="1" applyAlignment="1" applyProtection="1">
      <alignment horizontal="left" wrapText="1"/>
    </xf>
    <xf numFmtId="181" fontId="14" fillId="3" borderId="2" xfId="0" applyNumberFormat="1" applyFont="1" applyFill="1" applyBorder="1" applyAlignment="1" applyProtection="1">
      <alignment horizontal="center" vertical="center" wrapText="1"/>
    </xf>
    <xf numFmtId="180" fontId="14" fillId="3" borderId="2" xfId="0" applyNumberFormat="1" applyFont="1" applyFill="1" applyBorder="1" applyAlignment="1" applyProtection="1">
      <alignment vertical="center"/>
    </xf>
    <xf numFmtId="180" fontId="14" fillId="3" borderId="2" xfId="0" applyNumberFormat="1" applyFont="1" applyFill="1" applyBorder="1" applyProtection="1"/>
    <xf numFmtId="180" fontId="3" fillId="0" borderId="0" xfId="0" applyNumberFormat="1" applyFont="1" applyProtection="1"/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left" vertical="center"/>
    </xf>
    <xf numFmtId="181" fontId="2" fillId="0" borderId="4" xfId="0" applyNumberFormat="1" applyFont="1" applyBorder="1" applyAlignment="1" applyProtection="1">
      <alignment vertical="center"/>
      <protection locked="0"/>
    </xf>
    <xf numFmtId="177" fontId="2" fillId="0" borderId="2" xfId="0" applyNumberFormat="1" applyFont="1" applyBorder="1" applyProtection="1"/>
    <xf numFmtId="181" fontId="2" fillId="0" borderId="4" xfId="0" applyNumberFormat="1" applyFont="1" applyBorder="1" applyAlignment="1" applyProtection="1">
      <alignment vertical="center"/>
    </xf>
    <xf numFmtId="181" fontId="2" fillId="0" borderId="3" xfId="0" applyNumberFormat="1" applyFont="1" applyFill="1" applyBorder="1" applyAlignment="1" applyProtection="1">
      <alignment horizontal="left" vertical="center"/>
    </xf>
    <xf numFmtId="181" fontId="2" fillId="0" borderId="4" xfId="0" applyNumberFormat="1" applyFont="1" applyFill="1" applyBorder="1" applyAlignment="1" applyProtection="1">
      <alignment horizontal="right" vertical="center"/>
    </xf>
    <xf numFmtId="181" fontId="2" fillId="0" borderId="2" xfId="0" applyNumberFormat="1" applyFont="1" applyBorder="1" applyProtection="1"/>
    <xf numFmtId="181" fontId="2" fillId="0" borderId="4" xfId="0" applyNumberFormat="1" applyFont="1" applyBorder="1" applyProtection="1"/>
    <xf numFmtId="181" fontId="14" fillId="3" borderId="2" xfId="0" applyNumberFormat="1" applyFont="1" applyFill="1" applyBorder="1" applyAlignment="1" applyProtection="1">
      <alignment horizontal="center" vertical="center"/>
    </xf>
    <xf numFmtId="181" fontId="14" fillId="5" borderId="2" xfId="0" applyNumberFormat="1" applyFont="1" applyFill="1" applyBorder="1" applyAlignment="1" applyProtection="1">
      <alignment horizontal="right" vertical="center"/>
    </xf>
    <xf numFmtId="181" fontId="14" fillId="5" borderId="2" xfId="0" applyNumberFormat="1" applyFont="1" applyFill="1" applyBorder="1" applyAlignment="1" applyProtection="1">
      <alignment horizontal="center" vertical="center"/>
    </xf>
    <xf numFmtId="181" fontId="14" fillId="5" borderId="4" xfId="0" applyNumberFormat="1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 quotePrefix="1">
      <alignment horizontal="center" vertical="center"/>
    </xf>
    <xf numFmtId="0" fontId="2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7" workbookViewId="0">
      <selection activeCell="B29" sqref="B29:G29"/>
    </sheetView>
  </sheetViews>
  <sheetFormatPr defaultColWidth="6.875" defaultRowHeight="11.25" outlineLevelCol="7"/>
  <cols>
    <col min="1" max="1" width="33" style="73" customWidth="1"/>
    <col min="2" max="2" width="9.25" style="73" customWidth="1"/>
    <col min="3" max="3" width="11.25" style="73" customWidth="1"/>
    <col min="4" max="4" width="9.25" style="73" customWidth="1"/>
    <col min="5" max="5" width="27.375" style="73" customWidth="1"/>
    <col min="6" max="8" width="10.25" style="73" customWidth="1"/>
    <col min="9" max="9" width="10.375" style="73"/>
    <col min="10" max="16384" width="6.875" style="73"/>
  </cols>
  <sheetData>
    <row r="1" ht="7" customHeight="1" spans="1:8">
      <c r="A1" s="58" t="s">
        <v>0</v>
      </c>
      <c r="B1" s="58"/>
      <c r="C1" s="58"/>
      <c r="D1" s="122"/>
      <c r="E1" s="122"/>
      <c r="F1" s="122"/>
      <c r="G1" s="122"/>
      <c r="H1" s="123"/>
    </row>
    <row r="2" ht="9" customHeight="1" spans="1:8">
      <c r="A2" s="124"/>
      <c r="B2" s="124"/>
      <c r="C2" s="124"/>
      <c r="D2" s="122"/>
      <c r="E2" s="122"/>
      <c r="F2" s="122"/>
      <c r="G2" s="122"/>
      <c r="H2" s="123"/>
    </row>
    <row r="3" ht="21" customHeight="1" spans="1:8">
      <c r="A3" s="61" t="s">
        <v>1</v>
      </c>
      <c r="B3" s="61"/>
      <c r="C3" s="61"/>
      <c r="D3" s="61"/>
      <c r="E3" s="61"/>
      <c r="F3" s="61"/>
      <c r="G3" s="61"/>
      <c r="H3" s="61"/>
    </row>
    <row r="4" ht="11" customHeight="1" spans="1:8">
      <c r="A4" s="126"/>
      <c r="B4" s="126"/>
      <c r="C4" s="126"/>
      <c r="D4" s="126"/>
      <c r="E4" s="126"/>
      <c r="F4" s="126"/>
      <c r="G4" s="126"/>
      <c r="H4" s="63" t="s">
        <v>2</v>
      </c>
    </row>
    <row r="5" ht="24" customHeight="1" spans="1:8">
      <c r="A5" s="173" t="s">
        <v>3</v>
      </c>
      <c r="B5" s="77"/>
      <c r="C5" s="77"/>
      <c r="D5" s="77"/>
      <c r="E5" s="173" t="s">
        <v>4</v>
      </c>
      <c r="F5" s="77"/>
      <c r="G5" s="77"/>
      <c r="H5" s="77"/>
    </row>
    <row r="6" ht="15" customHeight="1" spans="1:8">
      <c r="A6" s="174" t="s">
        <v>5</v>
      </c>
      <c r="B6" s="157" t="s">
        <v>6</v>
      </c>
      <c r="C6" s="158"/>
      <c r="D6" s="159"/>
      <c r="E6" s="143" t="s">
        <v>7</v>
      </c>
      <c r="F6" s="157" t="s">
        <v>6</v>
      </c>
      <c r="G6" s="158"/>
      <c r="H6" s="159"/>
    </row>
    <row r="7" ht="45" customHeight="1" spans="1:8">
      <c r="A7" s="160"/>
      <c r="B7" s="144" t="s">
        <v>8</v>
      </c>
      <c r="C7" s="144" t="s">
        <v>9</v>
      </c>
      <c r="D7" s="144" t="s">
        <v>10</v>
      </c>
      <c r="E7" s="145"/>
      <c r="F7" s="144" t="s">
        <v>8</v>
      </c>
      <c r="G7" s="144" t="s">
        <v>9</v>
      </c>
      <c r="H7" s="144" t="s">
        <v>10</v>
      </c>
    </row>
    <row r="8" ht="18" customHeight="1" spans="1:8">
      <c r="A8" s="87" t="s">
        <v>11</v>
      </c>
      <c r="B8" s="131">
        <v>510</v>
      </c>
      <c r="C8" s="131">
        <v>1078.34</v>
      </c>
      <c r="D8" s="131">
        <v>111</v>
      </c>
      <c r="E8" s="129" t="s">
        <v>12</v>
      </c>
      <c r="F8" s="161">
        <v>321</v>
      </c>
      <c r="G8" s="162">
        <v>563.88</v>
      </c>
      <c r="H8" s="163">
        <f>(G8-F8)/F8*100</f>
        <v>75.6635514018692</v>
      </c>
    </row>
    <row r="9" ht="18" customHeight="1" spans="1:8">
      <c r="A9" s="87" t="s">
        <v>13</v>
      </c>
      <c r="B9" s="131">
        <v>16</v>
      </c>
      <c r="C9" s="133"/>
      <c r="D9" s="131">
        <v>-100</v>
      </c>
      <c r="E9" s="129" t="s">
        <v>14</v>
      </c>
      <c r="F9" s="117"/>
      <c r="G9" s="162"/>
      <c r="H9" s="163"/>
    </row>
    <row r="10" ht="18" customHeight="1" spans="1:8">
      <c r="A10" s="87" t="s">
        <v>15</v>
      </c>
      <c r="B10" s="131"/>
      <c r="C10" s="131"/>
      <c r="D10" s="131"/>
      <c r="E10" s="129" t="s">
        <v>16</v>
      </c>
      <c r="F10" s="117"/>
      <c r="G10" s="162"/>
      <c r="H10" s="163"/>
    </row>
    <row r="11" ht="18" customHeight="1" spans="1:8">
      <c r="A11" s="87" t="s">
        <v>17</v>
      </c>
      <c r="B11" s="131"/>
      <c r="C11" s="131"/>
      <c r="D11" s="131"/>
      <c r="E11" s="132" t="s">
        <v>18</v>
      </c>
      <c r="F11" s="117"/>
      <c r="G11" s="164"/>
      <c r="H11" s="163"/>
    </row>
    <row r="12" ht="18" customHeight="1" spans="1:8">
      <c r="A12" s="87"/>
      <c r="B12" s="132"/>
      <c r="C12" s="132"/>
      <c r="D12" s="132"/>
      <c r="E12" s="129" t="s">
        <v>19</v>
      </c>
      <c r="F12" s="117"/>
      <c r="G12" s="162"/>
      <c r="H12" s="163"/>
    </row>
    <row r="13" ht="18" customHeight="1" spans="1:8">
      <c r="A13" s="87"/>
      <c r="B13" s="132"/>
      <c r="C13" s="132"/>
      <c r="D13" s="132"/>
      <c r="E13" s="129" t="s">
        <v>20</v>
      </c>
      <c r="F13" s="117"/>
      <c r="G13" s="162"/>
      <c r="H13" s="163"/>
    </row>
    <row r="14" ht="18" customHeight="1" spans="1:8">
      <c r="A14" s="87"/>
      <c r="B14" s="132"/>
      <c r="C14" s="132"/>
      <c r="D14" s="132"/>
      <c r="E14" s="132" t="s">
        <v>21</v>
      </c>
      <c r="F14" s="117"/>
      <c r="G14" s="164"/>
      <c r="H14" s="163"/>
    </row>
    <row r="15" ht="18" customHeight="1" spans="1:8">
      <c r="A15" s="87"/>
      <c r="B15" s="132"/>
      <c r="C15" s="132"/>
      <c r="D15" s="132"/>
      <c r="E15" s="132" t="s">
        <v>22</v>
      </c>
      <c r="F15" s="165">
        <v>54</v>
      </c>
      <c r="G15" s="164">
        <v>64.32</v>
      </c>
      <c r="H15" s="163">
        <f>(G15-F15)/F15*100</f>
        <v>19.1111111111111</v>
      </c>
    </row>
    <row r="16" ht="18" customHeight="1" spans="1:8">
      <c r="A16" s="87"/>
      <c r="B16" s="132"/>
      <c r="C16" s="132"/>
      <c r="D16" s="132"/>
      <c r="E16" s="129" t="s">
        <v>23</v>
      </c>
      <c r="F16" s="161">
        <v>23</v>
      </c>
      <c r="G16" s="162">
        <v>25.53</v>
      </c>
      <c r="H16" s="163">
        <f>(G16-F16)/F16*100</f>
        <v>11</v>
      </c>
    </row>
    <row r="17" ht="18" customHeight="1" spans="1:8">
      <c r="A17" s="87"/>
      <c r="B17" s="132"/>
      <c r="C17" s="132"/>
      <c r="D17" s="132"/>
      <c r="E17" s="129" t="s">
        <v>24</v>
      </c>
      <c r="F17" s="117"/>
      <c r="G17" s="162"/>
      <c r="H17" s="163"/>
    </row>
    <row r="18" ht="18" customHeight="1" spans="1:8">
      <c r="A18" s="87"/>
      <c r="B18" s="132"/>
      <c r="C18" s="132"/>
      <c r="D18" s="132"/>
      <c r="E18" s="132" t="s">
        <v>25</v>
      </c>
      <c r="F18" s="161">
        <v>2</v>
      </c>
      <c r="G18" s="164">
        <v>211.32</v>
      </c>
      <c r="H18" s="163">
        <f>(G18-F18)/F18*100</f>
        <v>10466</v>
      </c>
    </row>
    <row r="19" ht="18" customHeight="1" spans="1:8">
      <c r="A19" s="87"/>
      <c r="B19" s="132"/>
      <c r="C19" s="132"/>
      <c r="D19" s="132"/>
      <c r="E19" s="132" t="s">
        <v>26</v>
      </c>
      <c r="F19" s="119">
        <v>89</v>
      </c>
      <c r="G19" s="164">
        <v>193.15</v>
      </c>
      <c r="H19" s="163">
        <f>(G19-F19)/F19*100</f>
        <v>117.022471910112</v>
      </c>
    </row>
    <row r="20" ht="18" customHeight="1" spans="1:8">
      <c r="A20" s="87"/>
      <c r="B20" s="132"/>
      <c r="C20" s="132"/>
      <c r="D20" s="132"/>
      <c r="E20" s="132" t="s">
        <v>27</v>
      </c>
      <c r="F20" s="165"/>
      <c r="G20" s="164"/>
      <c r="H20" s="163"/>
    </row>
    <row r="21" ht="18" customHeight="1" spans="1:8">
      <c r="A21" s="87"/>
      <c r="B21" s="132"/>
      <c r="C21" s="132"/>
      <c r="D21" s="132"/>
      <c r="E21" s="132" t="s">
        <v>28</v>
      </c>
      <c r="F21" s="161"/>
      <c r="G21" s="164"/>
      <c r="H21" s="163"/>
    </row>
    <row r="22" ht="18" customHeight="1" spans="1:8">
      <c r="A22" s="87"/>
      <c r="B22" s="132"/>
      <c r="C22" s="132"/>
      <c r="D22" s="132"/>
      <c r="E22" s="132" t="s">
        <v>29</v>
      </c>
      <c r="F22" s="132"/>
      <c r="G22" s="164"/>
      <c r="H22" s="163"/>
    </row>
    <row r="23" ht="18" customHeight="1" spans="1:8">
      <c r="A23" s="87"/>
      <c r="B23" s="132"/>
      <c r="C23" s="132"/>
      <c r="D23" s="132"/>
      <c r="E23" s="132" t="s">
        <v>30</v>
      </c>
      <c r="F23" s="132"/>
      <c r="G23" s="164"/>
      <c r="H23" s="163"/>
    </row>
    <row r="24" ht="18" customHeight="1" spans="1:8">
      <c r="A24" s="87"/>
      <c r="B24" s="132"/>
      <c r="C24" s="132"/>
      <c r="D24" s="132"/>
      <c r="E24" s="132" t="s">
        <v>31</v>
      </c>
      <c r="F24" s="132"/>
      <c r="G24" s="164"/>
      <c r="H24" s="163"/>
    </row>
    <row r="25" ht="18" customHeight="1" spans="1:8">
      <c r="A25" s="87"/>
      <c r="B25" s="132"/>
      <c r="C25" s="132"/>
      <c r="D25" s="132"/>
      <c r="E25" s="132" t="s">
        <v>32</v>
      </c>
      <c r="F25" s="132">
        <v>21</v>
      </c>
      <c r="G25" s="166">
        <v>20.14</v>
      </c>
      <c r="H25" s="163">
        <f>(G25-F25)/F25*100</f>
        <v>-4.09523809523809</v>
      </c>
    </row>
    <row r="26" ht="18" customHeight="1" spans="1:8">
      <c r="A26" s="87"/>
      <c r="B26" s="132"/>
      <c r="C26" s="132"/>
      <c r="D26" s="132"/>
      <c r="E26" s="132" t="s">
        <v>33</v>
      </c>
      <c r="F26" s="132"/>
      <c r="G26" s="164"/>
      <c r="H26" s="163"/>
    </row>
    <row r="27" ht="18" customHeight="1" spans="1:8">
      <c r="A27" s="87"/>
      <c r="B27" s="132"/>
      <c r="C27" s="132"/>
      <c r="D27" s="132"/>
      <c r="E27" s="132" t="s">
        <v>34</v>
      </c>
      <c r="F27" s="132">
        <v>16</v>
      </c>
      <c r="G27" s="164"/>
      <c r="H27" s="163">
        <f>(G27-F27)/F27*100</f>
        <v>-100</v>
      </c>
    </row>
    <row r="28" ht="18" customHeight="1" spans="1:8">
      <c r="A28" s="87"/>
      <c r="B28" s="132"/>
      <c r="C28" s="132"/>
      <c r="D28" s="132"/>
      <c r="E28" s="167"/>
      <c r="F28" s="167"/>
      <c r="G28" s="168"/>
      <c r="H28" s="163"/>
    </row>
    <row r="29" ht="18" customHeight="1" spans="1:8">
      <c r="A29" s="77" t="s">
        <v>35</v>
      </c>
      <c r="B29" s="169">
        <v>526</v>
      </c>
      <c r="C29" s="169">
        <f>SUM(C8:C28)</f>
        <v>1078.34</v>
      </c>
      <c r="D29" s="170">
        <v>105.01</v>
      </c>
      <c r="E29" s="171" t="s">
        <v>36</v>
      </c>
      <c r="F29" s="171">
        <f>SUM(F8:F28)</f>
        <v>526</v>
      </c>
      <c r="G29" s="172">
        <f>SUM(G8:G28)</f>
        <v>1078.34</v>
      </c>
      <c r="H29" s="163">
        <f>(G29-F29)/F29*100</f>
        <v>105.007604562738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 verticalCentered="1"/>
  <pageMargins left="0.590277777777778" right="0.590277777777778" top="0.196527777777778" bottom="0.19652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219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221</v>
      </c>
      <c r="B4" s="7" t="s">
        <v>222</v>
      </c>
      <c r="C4" s="8" t="s">
        <v>184</v>
      </c>
      <c r="D4" s="8"/>
      <c r="E4" s="8"/>
      <c r="F4" s="8"/>
      <c r="G4" s="8"/>
      <c r="H4" s="8"/>
      <c r="I4" s="8"/>
      <c r="J4" s="8"/>
      <c r="K4" s="8"/>
      <c r="L4" s="7" t="s">
        <v>114</v>
      </c>
    </row>
    <row r="5" ht="25.5" customHeight="1" spans="1:12">
      <c r="A5" s="9"/>
      <c r="B5" s="9"/>
      <c r="C5" s="10" t="s">
        <v>186</v>
      </c>
      <c r="D5" s="11" t="s">
        <v>223</v>
      </c>
      <c r="E5" s="12"/>
      <c r="F5" s="12"/>
      <c r="G5" s="12"/>
      <c r="H5" s="12"/>
      <c r="I5" s="22"/>
      <c r="J5" s="23" t="s">
        <v>187</v>
      </c>
      <c r="K5" s="23" t="s">
        <v>188</v>
      </c>
      <c r="L5" s="9"/>
    </row>
    <row r="6" ht="81" customHeight="1" spans="1:12">
      <c r="A6" s="13"/>
      <c r="B6" s="13"/>
      <c r="C6" s="10"/>
      <c r="D6" s="14" t="s">
        <v>189</v>
      </c>
      <c r="E6" s="10" t="s">
        <v>190</v>
      </c>
      <c r="F6" s="10" t="s">
        <v>191</v>
      </c>
      <c r="G6" s="10" t="s">
        <v>192</v>
      </c>
      <c r="H6" s="10" t="s">
        <v>193</v>
      </c>
      <c r="I6" s="24" t="s">
        <v>224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225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showGridLines="0" showZeros="0" workbookViewId="0">
      <selection activeCell="A12" sqref="A12"/>
    </sheetView>
  </sheetViews>
  <sheetFormatPr defaultColWidth="6.875" defaultRowHeight="11.25" outlineLevelCol="6"/>
  <cols>
    <col min="1" max="1" width="10" style="73" customWidth="1"/>
    <col min="2" max="2" width="29.5" style="73" customWidth="1"/>
    <col min="3" max="3" width="12.25" style="73" customWidth="1"/>
    <col min="4" max="4" width="12.5" style="73" customWidth="1"/>
    <col min="5" max="5" width="11.625" style="73" customWidth="1"/>
    <col min="6" max="6" width="7.75" style="73" customWidth="1"/>
    <col min="7" max="7" width="5" style="73" customWidth="1"/>
    <col min="8" max="16384" width="6.875" style="73"/>
  </cols>
  <sheetData>
    <row r="1" ht="16.5" customHeight="1" spans="1:7">
      <c r="A1" s="74" t="s">
        <v>37</v>
      </c>
      <c r="B1" s="75"/>
      <c r="C1" s="75"/>
      <c r="D1" s="88"/>
      <c r="E1" s="88"/>
      <c r="F1" s="88"/>
      <c r="G1" s="88"/>
    </row>
    <row r="2" ht="29.25" customHeight="1" spans="1:7">
      <c r="A2" s="112" t="s">
        <v>38</v>
      </c>
      <c r="B2" s="112"/>
      <c r="C2" s="112"/>
      <c r="D2" s="112"/>
      <c r="E2" s="112"/>
      <c r="F2" s="112"/>
      <c r="G2" s="112"/>
    </row>
    <row r="3" ht="26.25" customHeight="1" spans="1:7">
      <c r="A3" s="58"/>
      <c r="B3" s="58"/>
      <c r="C3" s="58"/>
      <c r="D3" s="58"/>
      <c r="E3" s="58"/>
      <c r="F3" s="58"/>
      <c r="G3" s="134" t="s">
        <v>2</v>
      </c>
    </row>
    <row r="4" ht="26.25" customHeight="1" spans="1:7">
      <c r="A4" s="77" t="s">
        <v>39</v>
      </c>
      <c r="B4" s="77"/>
      <c r="C4" s="143" t="s">
        <v>35</v>
      </c>
      <c r="D4" s="144" t="s">
        <v>40</v>
      </c>
      <c r="E4" s="144" t="s">
        <v>41</v>
      </c>
      <c r="F4" s="144" t="s">
        <v>42</v>
      </c>
      <c r="G4" s="143" t="s">
        <v>43</v>
      </c>
    </row>
    <row r="5" s="72" customFormat="1" ht="47.25" customHeight="1" spans="1:7">
      <c r="A5" s="77" t="s">
        <v>44</v>
      </c>
      <c r="B5" s="77" t="s">
        <v>45</v>
      </c>
      <c r="C5" s="145"/>
      <c r="D5" s="144"/>
      <c r="E5" s="144"/>
      <c r="F5" s="144"/>
      <c r="G5" s="145"/>
    </row>
    <row r="6" s="72" customFormat="1" ht="23" customHeight="1" spans="1:7">
      <c r="A6" s="77"/>
      <c r="B6" s="77" t="s">
        <v>46</v>
      </c>
      <c r="C6" s="146">
        <f>C7+C13+C18+C21+C24+C27</f>
        <v>1078.3388</v>
      </c>
      <c r="D6" s="146">
        <f>D7+D13+D18+D21+D24+D27</f>
        <v>1078.3408</v>
      </c>
      <c r="E6" s="146">
        <f>E7+E13+E18+E21+E24+E27</f>
        <v>0</v>
      </c>
      <c r="F6" s="144">
        <f>F7+F13+F18+F21+F24+F27</f>
        <v>0</v>
      </c>
      <c r="G6" s="144">
        <f>G7+G13+G18+G21+G24+G27</f>
        <v>0</v>
      </c>
    </row>
    <row r="7" s="140" customFormat="1" ht="24" customHeight="1" spans="1:7">
      <c r="A7" s="147" t="s">
        <v>47</v>
      </c>
      <c r="B7" s="148" t="s">
        <v>48</v>
      </c>
      <c r="C7" s="149">
        <f>C8+C11</f>
        <v>563.88</v>
      </c>
      <c r="D7" s="149">
        <f>D8+D11</f>
        <v>563.88</v>
      </c>
      <c r="E7" s="109"/>
      <c r="F7" s="150">
        <f>F8+F11</f>
        <v>0</v>
      </c>
      <c r="G7" s="150">
        <f>G8+G11</f>
        <v>0</v>
      </c>
    </row>
    <row r="8" s="72" customFormat="1" ht="24" customHeight="1" spans="1:7">
      <c r="A8" s="147" t="s">
        <v>49</v>
      </c>
      <c r="B8" s="148" t="s">
        <v>50</v>
      </c>
      <c r="C8" s="149">
        <v>562.88</v>
      </c>
      <c r="D8" s="149">
        <v>562.88</v>
      </c>
      <c r="E8" s="149">
        <f>E9+E10</f>
        <v>0</v>
      </c>
      <c r="F8" s="150">
        <f>F9+F10</f>
        <v>0</v>
      </c>
      <c r="G8" s="150"/>
    </row>
    <row r="9" s="72" customFormat="1" ht="29" customHeight="1" spans="1:7">
      <c r="A9" s="147" t="s">
        <v>51</v>
      </c>
      <c r="B9" s="148" t="s">
        <v>52</v>
      </c>
      <c r="C9" s="106">
        <v>395.28</v>
      </c>
      <c r="D9" s="106">
        <v>395.28</v>
      </c>
      <c r="E9" s="106"/>
      <c r="F9" s="151"/>
      <c r="G9" s="151"/>
    </row>
    <row r="10" s="72" customFormat="1" ht="27" customHeight="1" spans="1:7">
      <c r="A10" s="147" t="s">
        <v>53</v>
      </c>
      <c r="B10" s="148" t="s">
        <v>54</v>
      </c>
      <c r="C10" s="106">
        <v>167.6</v>
      </c>
      <c r="D10" s="106">
        <v>167.6</v>
      </c>
      <c r="E10" s="106"/>
      <c r="F10" s="151"/>
      <c r="G10" s="151"/>
    </row>
    <row r="11" s="72" customFormat="1" ht="24" customHeight="1" spans="1:7">
      <c r="A11" s="147" t="s">
        <v>55</v>
      </c>
      <c r="B11" s="148" t="s">
        <v>56</v>
      </c>
      <c r="C11" s="106">
        <v>1</v>
      </c>
      <c r="D11" s="106">
        <v>1</v>
      </c>
      <c r="E11" s="106"/>
      <c r="F11" s="151"/>
      <c r="G11" s="151"/>
    </row>
    <row r="12" s="72" customFormat="1" ht="24" customHeight="1" spans="1:7">
      <c r="A12" s="152" t="s">
        <v>57</v>
      </c>
      <c r="B12" s="148" t="s">
        <v>58</v>
      </c>
      <c r="C12" s="106">
        <v>1</v>
      </c>
      <c r="D12" s="153">
        <v>1</v>
      </c>
      <c r="E12" s="106"/>
      <c r="F12" s="151"/>
      <c r="G12" s="151"/>
    </row>
    <row r="13" s="141" customFormat="1" ht="24" customHeight="1" spans="1:7">
      <c r="A13" s="152" t="s">
        <v>59</v>
      </c>
      <c r="B13" s="148" t="s">
        <v>60</v>
      </c>
      <c r="C13" s="106">
        <f>C14+C16</f>
        <v>64.318</v>
      </c>
      <c r="D13" s="106">
        <f>D14+D16</f>
        <v>64.32</v>
      </c>
      <c r="E13" s="109"/>
      <c r="F13" s="151"/>
      <c r="G13" s="151"/>
    </row>
    <row r="14" customFormat="1" ht="24" customHeight="1" spans="1:7">
      <c r="A14" s="152" t="s">
        <v>61</v>
      </c>
      <c r="B14" s="148" t="s">
        <v>62</v>
      </c>
      <c r="C14" s="106">
        <v>50.32</v>
      </c>
      <c r="D14" s="109">
        <v>50.32</v>
      </c>
      <c r="E14" s="109"/>
      <c r="F14" s="154"/>
      <c r="G14" s="154"/>
    </row>
    <row r="15" customFormat="1" ht="24" customHeight="1" spans="1:7">
      <c r="A15" s="152" t="s">
        <v>63</v>
      </c>
      <c r="B15" s="148" t="s">
        <v>64</v>
      </c>
      <c r="C15" s="109">
        <v>50.32</v>
      </c>
      <c r="D15" s="109">
        <v>50.32</v>
      </c>
      <c r="E15" s="109"/>
      <c r="F15" s="154"/>
      <c r="G15" s="154"/>
    </row>
    <row r="16" customFormat="1" ht="24" customHeight="1" spans="1:7">
      <c r="A16" s="152" t="s">
        <v>65</v>
      </c>
      <c r="B16" s="148" t="s">
        <v>66</v>
      </c>
      <c r="C16" s="106">
        <v>13.998</v>
      </c>
      <c r="D16" s="109">
        <v>14</v>
      </c>
      <c r="E16" s="109"/>
      <c r="F16" s="154"/>
      <c r="G16" s="154"/>
    </row>
    <row r="17" customFormat="1" ht="24" customHeight="1" spans="1:7">
      <c r="A17" s="152" t="s">
        <v>67</v>
      </c>
      <c r="B17" s="148" t="s">
        <v>68</v>
      </c>
      <c r="C17" s="106">
        <v>13.998</v>
      </c>
      <c r="D17" s="109">
        <v>14</v>
      </c>
      <c r="E17" s="109"/>
      <c r="F17" s="154"/>
      <c r="G17" s="154"/>
    </row>
    <row r="18" s="142" customFormat="1" ht="24" customHeight="1" spans="1:7">
      <c r="A18" s="152" t="s">
        <v>69</v>
      </c>
      <c r="B18" s="148" t="s">
        <v>70</v>
      </c>
      <c r="C18" s="106">
        <v>25.531</v>
      </c>
      <c r="D18" s="106">
        <v>25.531</v>
      </c>
      <c r="E18" s="109"/>
      <c r="F18" s="154"/>
      <c r="G18" s="154"/>
    </row>
    <row r="19" ht="24" customHeight="1" spans="1:7">
      <c r="A19" s="152" t="s">
        <v>71</v>
      </c>
      <c r="B19" s="148" t="s">
        <v>72</v>
      </c>
      <c r="C19" s="106">
        <v>25.531</v>
      </c>
      <c r="D19" s="106">
        <v>25.531</v>
      </c>
      <c r="E19" s="109"/>
      <c r="F19" s="154"/>
      <c r="G19" s="154"/>
    </row>
    <row r="20" ht="24" customHeight="1" spans="1:7">
      <c r="A20" s="152" t="s">
        <v>73</v>
      </c>
      <c r="B20" s="148" t="s">
        <v>74</v>
      </c>
      <c r="C20" s="106">
        <v>25.531</v>
      </c>
      <c r="D20" s="106">
        <v>25.531</v>
      </c>
      <c r="E20" s="109"/>
      <c r="F20" s="154"/>
      <c r="G20" s="154"/>
    </row>
    <row r="21" s="142" customFormat="1" ht="24" customHeight="1" spans="1:7">
      <c r="A21" s="152" t="s">
        <v>75</v>
      </c>
      <c r="B21" s="148" t="s">
        <v>76</v>
      </c>
      <c r="C21" s="106">
        <v>211.3199</v>
      </c>
      <c r="D21" s="106">
        <v>211.3199</v>
      </c>
      <c r="E21" s="108"/>
      <c r="F21" s="155"/>
      <c r="G21" s="155"/>
    </row>
    <row r="22" ht="24" customHeight="1" spans="1:7">
      <c r="A22" s="152" t="s">
        <v>77</v>
      </c>
      <c r="B22" s="148" t="s">
        <v>78</v>
      </c>
      <c r="C22" s="106">
        <v>211.3199</v>
      </c>
      <c r="D22" s="106">
        <v>211.3199</v>
      </c>
      <c r="E22" s="108"/>
      <c r="F22" s="155"/>
      <c r="G22" s="155"/>
    </row>
    <row r="23" ht="24" customHeight="1" spans="1:7">
      <c r="A23" s="152" t="s">
        <v>79</v>
      </c>
      <c r="B23" s="148" t="s">
        <v>80</v>
      </c>
      <c r="C23" s="106">
        <v>211.3199</v>
      </c>
      <c r="D23" s="106">
        <v>211.3199</v>
      </c>
      <c r="E23" s="108"/>
      <c r="F23" s="155"/>
      <c r="G23" s="155"/>
    </row>
    <row r="24" s="142" customFormat="1" ht="24" customHeight="1" spans="1:7">
      <c r="A24" s="152" t="s">
        <v>81</v>
      </c>
      <c r="B24" s="148" t="s">
        <v>82</v>
      </c>
      <c r="C24" s="106">
        <v>193.1499</v>
      </c>
      <c r="D24" s="106">
        <v>193.1499</v>
      </c>
      <c r="E24" s="108"/>
      <c r="F24" s="155"/>
      <c r="G24" s="155"/>
    </row>
    <row r="25" ht="24" customHeight="1" spans="1:7">
      <c r="A25" s="152" t="s">
        <v>83</v>
      </c>
      <c r="B25" s="148" t="s">
        <v>84</v>
      </c>
      <c r="C25" s="106">
        <v>193.1499</v>
      </c>
      <c r="D25" s="106">
        <v>193.1499</v>
      </c>
      <c r="E25" s="108"/>
      <c r="F25" s="155"/>
      <c r="G25" s="155"/>
    </row>
    <row r="26" ht="24" customHeight="1" spans="1:7">
      <c r="A26" s="152" t="s">
        <v>85</v>
      </c>
      <c r="B26" s="148" t="s">
        <v>86</v>
      </c>
      <c r="C26" s="106">
        <v>193.1499</v>
      </c>
      <c r="D26" s="106">
        <v>193.1499</v>
      </c>
      <c r="E26" s="108"/>
      <c r="F26" s="155"/>
      <c r="G26" s="155"/>
    </row>
    <row r="27" s="142" customFormat="1" ht="24" customHeight="1" spans="1:7">
      <c r="A27" s="152" t="s">
        <v>87</v>
      </c>
      <c r="B27" s="148" t="s">
        <v>88</v>
      </c>
      <c r="C27" s="106">
        <v>20.14</v>
      </c>
      <c r="D27" s="106">
        <v>20.14</v>
      </c>
      <c r="E27" s="108"/>
      <c r="F27" s="155"/>
      <c r="G27" s="155"/>
    </row>
    <row r="28" ht="24" customHeight="1" spans="1:7">
      <c r="A28" s="152" t="s">
        <v>89</v>
      </c>
      <c r="B28" s="148" t="s">
        <v>90</v>
      </c>
      <c r="C28" s="106">
        <v>20.14</v>
      </c>
      <c r="D28" s="106">
        <v>20.14</v>
      </c>
      <c r="E28" s="108"/>
      <c r="F28" s="155"/>
      <c r="G28" s="155"/>
    </row>
    <row r="29" ht="24" customHeight="1" spans="1:7">
      <c r="A29" s="152" t="s">
        <v>91</v>
      </c>
      <c r="B29" s="148" t="s">
        <v>92</v>
      </c>
      <c r="C29" s="106">
        <v>20.14</v>
      </c>
      <c r="D29" s="106">
        <v>20.14</v>
      </c>
      <c r="E29" s="108"/>
      <c r="F29" s="155"/>
      <c r="G29" s="155"/>
    </row>
    <row r="30" spans="3:7">
      <c r="C30" s="156"/>
      <c r="D30" s="156"/>
      <c r="E30" s="156"/>
      <c r="F30" s="156"/>
      <c r="G30" s="156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 verticalCentered="1"/>
  <pageMargins left="0.196527777777778" right="0.196527777777778" top="0.196527777777778" bottom="0.196527777777778" header="0.511805555555556" footer="0.511805555555556"/>
  <pageSetup paperSize="9" fitToHeight="5" orientation="portrait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showGridLines="0" showZeros="0" workbookViewId="0">
      <selection activeCell="E38" sqref="E38"/>
    </sheetView>
  </sheetViews>
  <sheetFormatPr defaultColWidth="6.875" defaultRowHeight="11.25" outlineLevelCol="4"/>
  <cols>
    <col min="1" max="1" width="12.75" style="73" customWidth="1"/>
    <col min="2" max="2" width="31.625" style="73" customWidth="1"/>
    <col min="3" max="3" width="15.25" style="73" customWidth="1"/>
    <col min="4" max="4" width="13" style="73" customWidth="1"/>
    <col min="5" max="5" width="13.5" style="73" customWidth="1"/>
    <col min="6" max="16384" width="6.875" style="73"/>
  </cols>
  <sheetData>
    <row r="1" ht="26" customHeight="1" spans="1:5">
      <c r="A1" s="74" t="s">
        <v>93</v>
      </c>
      <c r="B1" s="75"/>
      <c r="C1" s="75"/>
      <c r="D1" s="88"/>
      <c r="E1" s="88"/>
    </row>
    <row r="2" ht="3" hidden="1" customHeight="1" spans="1:5">
      <c r="A2" s="75"/>
      <c r="B2" s="75"/>
      <c r="C2" s="75"/>
      <c r="D2" s="88"/>
      <c r="E2" s="88"/>
    </row>
    <row r="3" ht="30" customHeight="1" spans="1:5">
      <c r="A3" s="112" t="s">
        <v>94</v>
      </c>
      <c r="B3" s="112"/>
      <c r="C3" s="112"/>
      <c r="D3" s="112"/>
      <c r="E3" s="112"/>
    </row>
    <row r="4" ht="15" customHeight="1" spans="1:5">
      <c r="A4" s="58"/>
      <c r="B4" s="58"/>
      <c r="C4" s="58"/>
      <c r="D4" s="58"/>
      <c r="E4" s="134" t="s">
        <v>2</v>
      </c>
    </row>
    <row r="5" ht="15" customHeight="1" spans="1:5">
      <c r="A5" s="77" t="s">
        <v>39</v>
      </c>
      <c r="B5" s="77"/>
      <c r="C5" s="77" t="s">
        <v>36</v>
      </c>
      <c r="D5" s="77" t="s">
        <v>95</v>
      </c>
      <c r="E5" s="77" t="s">
        <v>96</v>
      </c>
    </row>
    <row r="6" s="72" customFormat="1" ht="15" customHeight="1" spans="1:5">
      <c r="A6" s="77" t="s">
        <v>44</v>
      </c>
      <c r="B6" s="77" t="s">
        <v>45</v>
      </c>
      <c r="C6" s="77"/>
      <c r="D6" s="77"/>
      <c r="E6" s="77"/>
    </row>
    <row r="7" s="72" customFormat="1" ht="15" customHeight="1" spans="1:5">
      <c r="A7" s="78" t="s">
        <v>46</v>
      </c>
      <c r="B7" s="77"/>
      <c r="C7" s="135">
        <f>D7+E7</f>
        <v>1078.34</v>
      </c>
      <c r="D7" s="135">
        <f>D8+D14+D19+D22+D25+D28</f>
        <v>601.86</v>
      </c>
      <c r="E7" s="135">
        <f>E8+E14+E19+E22+E25+E28</f>
        <v>476.48</v>
      </c>
    </row>
    <row r="8" s="72" customFormat="1" ht="15" customHeight="1" spans="1:5">
      <c r="A8" s="136" t="s">
        <v>47</v>
      </c>
      <c r="B8" s="137" t="s">
        <v>48</v>
      </c>
      <c r="C8" s="131">
        <f>C9+C12</f>
        <v>563.88</v>
      </c>
      <c r="D8" s="131">
        <f>D9+D12</f>
        <v>410.28</v>
      </c>
      <c r="E8" s="131">
        <v>153.6</v>
      </c>
    </row>
    <row r="9" s="72" customFormat="1" ht="15" customHeight="1" spans="1:5">
      <c r="A9" s="136" t="s">
        <v>49</v>
      </c>
      <c r="B9" s="137" t="s">
        <v>50</v>
      </c>
      <c r="C9" s="131">
        <f>C10+C11</f>
        <v>562.88</v>
      </c>
      <c r="D9" s="131">
        <f>D10+D11</f>
        <v>410.28</v>
      </c>
      <c r="E9" s="131">
        <v>152.6</v>
      </c>
    </row>
    <row r="10" s="72" customFormat="1" ht="15" customHeight="1" spans="1:5">
      <c r="A10" s="136" t="s">
        <v>51</v>
      </c>
      <c r="B10" s="137" t="s">
        <v>52</v>
      </c>
      <c r="C10" s="131">
        <v>395.28</v>
      </c>
      <c r="D10" s="133">
        <v>242.68</v>
      </c>
      <c r="E10" s="131">
        <v>152.6</v>
      </c>
    </row>
    <row r="11" s="72" customFormat="1" ht="15" customHeight="1" spans="1:5">
      <c r="A11" s="136" t="s">
        <v>53</v>
      </c>
      <c r="B11" s="137" t="s">
        <v>54</v>
      </c>
      <c r="C11" s="131">
        <v>167.6</v>
      </c>
      <c r="D11" s="133">
        <v>167.6</v>
      </c>
      <c r="E11" s="131"/>
    </row>
    <row r="12" s="72" customFormat="1" ht="15" customHeight="1" spans="1:5">
      <c r="A12" s="136" t="s">
        <v>55</v>
      </c>
      <c r="B12" s="137" t="s">
        <v>56</v>
      </c>
      <c r="C12" s="133">
        <v>1</v>
      </c>
      <c r="D12" s="133"/>
      <c r="E12" s="131">
        <v>1</v>
      </c>
    </row>
    <row r="13" s="72" customFormat="1" ht="15" customHeight="1" spans="1:5">
      <c r="A13" s="136" t="s">
        <v>57</v>
      </c>
      <c r="B13" s="137" t="s">
        <v>58</v>
      </c>
      <c r="C13" s="131">
        <f>D13+E13</f>
        <v>1</v>
      </c>
      <c r="D13" s="133"/>
      <c r="E13" s="131">
        <v>1</v>
      </c>
    </row>
    <row r="14" customFormat="1" ht="15" customHeight="1" spans="1:5">
      <c r="A14" s="136" t="s">
        <v>59</v>
      </c>
      <c r="B14" s="137" t="s">
        <v>60</v>
      </c>
      <c r="C14" s="131">
        <f>D14+E14</f>
        <v>64.32</v>
      </c>
      <c r="D14" s="133">
        <v>64.32</v>
      </c>
      <c r="E14" s="131"/>
    </row>
    <row r="15" customFormat="1" ht="15" customHeight="1" spans="1:5">
      <c r="A15" s="138" t="s">
        <v>61</v>
      </c>
      <c r="B15" s="137" t="s">
        <v>62</v>
      </c>
      <c r="C15" s="131">
        <f>D15+E15</f>
        <v>50.32</v>
      </c>
      <c r="D15" s="133">
        <v>50.32</v>
      </c>
      <c r="E15" s="131"/>
    </row>
    <row r="16" ht="15" customHeight="1" spans="1:5">
      <c r="A16" s="138" t="s">
        <v>63</v>
      </c>
      <c r="B16" s="137" t="s">
        <v>64</v>
      </c>
      <c r="C16" s="131">
        <f>D16+E16</f>
        <v>50.32</v>
      </c>
      <c r="D16" s="133">
        <v>50.32</v>
      </c>
      <c r="E16" s="131"/>
    </row>
    <row r="17" ht="15" customHeight="1" spans="1:5">
      <c r="A17" s="138" t="s">
        <v>65</v>
      </c>
      <c r="B17" s="137" t="s">
        <v>66</v>
      </c>
      <c r="C17" s="131">
        <f t="shared" ref="C17:C32" si="0">D17+E17</f>
        <v>14</v>
      </c>
      <c r="D17" s="133">
        <v>14</v>
      </c>
      <c r="E17" s="131"/>
    </row>
    <row r="18" ht="15" customHeight="1" spans="1:5">
      <c r="A18" s="138" t="s">
        <v>67</v>
      </c>
      <c r="B18" s="137" t="s">
        <v>68</v>
      </c>
      <c r="C18" s="131">
        <f t="shared" si="0"/>
        <v>14</v>
      </c>
      <c r="D18" s="133">
        <v>14</v>
      </c>
      <c r="E18" s="131"/>
    </row>
    <row r="19" ht="15" customHeight="1" spans="1:5">
      <c r="A19" s="138" t="s">
        <v>69</v>
      </c>
      <c r="B19" s="137" t="s">
        <v>70</v>
      </c>
      <c r="C19" s="131">
        <f t="shared" si="0"/>
        <v>25.53</v>
      </c>
      <c r="D19" s="133">
        <v>23.1</v>
      </c>
      <c r="E19" s="139">
        <v>2.43</v>
      </c>
    </row>
    <row r="20" ht="15" customHeight="1" spans="1:5">
      <c r="A20" s="138" t="s">
        <v>71</v>
      </c>
      <c r="B20" s="137" t="s">
        <v>72</v>
      </c>
      <c r="C20" s="131">
        <f t="shared" si="0"/>
        <v>25.53</v>
      </c>
      <c r="D20" s="133">
        <v>23.1</v>
      </c>
      <c r="E20" s="139">
        <v>2.43</v>
      </c>
    </row>
    <row r="21" ht="15" customHeight="1" spans="1:5">
      <c r="A21" s="138" t="s">
        <v>73</v>
      </c>
      <c r="B21" s="137" t="s">
        <v>74</v>
      </c>
      <c r="C21" s="131">
        <f t="shared" si="0"/>
        <v>25.53</v>
      </c>
      <c r="D21" s="133">
        <v>23.1</v>
      </c>
      <c r="E21" s="139">
        <v>2.43</v>
      </c>
    </row>
    <row r="22" ht="15" customHeight="1" spans="1:5">
      <c r="A22" s="138" t="s">
        <v>75</v>
      </c>
      <c r="B22" s="137" t="s">
        <v>76</v>
      </c>
      <c r="C22" s="131">
        <f t="shared" si="0"/>
        <v>211.32</v>
      </c>
      <c r="D22" s="133">
        <v>7.3</v>
      </c>
      <c r="E22" s="139">
        <v>204.02</v>
      </c>
    </row>
    <row r="23" ht="15" customHeight="1" spans="1:5">
      <c r="A23" s="138" t="s">
        <v>97</v>
      </c>
      <c r="B23" s="137" t="s">
        <v>78</v>
      </c>
      <c r="C23" s="131">
        <f t="shared" si="0"/>
        <v>211.32</v>
      </c>
      <c r="D23" s="133">
        <v>7.3</v>
      </c>
      <c r="E23" s="139">
        <v>204.02</v>
      </c>
    </row>
    <row r="24" ht="15" customHeight="1" spans="1:5">
      <c r="A24" s="138" t="s">
        <v>79</v>
      </c>
      <c r="B24" s="137" t="s">
        <v>80</v>
      </c>
      <c r="C24" s="131">
        <f t="shared" si="0"/>
        <v>211.32</v>
      </c>
      <c r="D24" s="133">
        <v>7.3</v>
      </c>
      <c r="E24" s="139">
        <v>204.02</v>
      </c>
    </row>
    <row r="25" ht="15" customHeight="1" spans="1:5">
      <c r="A25" s="138" t="s">
        <v>81</v>
      </c>
      <c r="B25" s="137" t="s">
        <v>82</v>
      </c>
      <c r="C25" s="131">
        <f t="shared" si="0"/>
        <v>193.15</v>
      </c>
      <c r="D25" s="133">
        <v>76.72</v>
      </c>
      <c r="E25" s="139">
        <v>116.43</v>
      </c>
    </row>
    <row r="26" ht="15" customHeight="1" spans="1:5">
      <c r="A26" s="138" t="s">
        <v>83</v>
      </c>
      <c r="B26" s="137" t="s">
        <v>84</v>
      </c>
      <c r="C26" s="131">
        <f t="shared" si="0"/>
        <v>193.15</v>
      </c>
      <c r="D26" s="133">
        <v>76.72</v>
      </c>
      <c r="E26" s="139">
        <v>116.43</v>
      </c>
    </row>
    <row r="27" ht="15" customHeight="1" spans="1:5">
      <c r="A27" s="138" t="s">
        <v>85</v>
      </c>
      <c r="B27" s="137" t="s">
        <v>86</v>
      </c>
      <c r="C27" s="131">
        <f t="shared" si="0"/>
        <v>193.15</v>
      </c>
      <c r="D27" s="133">
        <v>76.72</v>
      </c>
      <c r="E27" s="139">
        <v>116.43</v>
      </c>
    </row>
    <row r="28" ht="15" customHeight="1" spans="1:5">
      <c r="A28" s="138" t="s">
        <v>87</v>
      </c>
      <c r="B28" s="137" t="s">
        <v>88</v>
      </c>
      <c r="C28" s="131">
        <f t="shared" si="0"/>
        <v>20.14</v>
      </c>
      <c r="D28" s="133">
        <v>20.14</v>
      </c>
      <c r="E28" s="139"/>
    </row>
    <row r="29" ht="15" customHeight="1" spans="1:5">
      <c r="A29" s="138" t="s">
        <v>89</v>
      </c>
      <c r="B29" s="137" t="s">
        <v>90</v>
      </c>
      <c r="C29" s="131">
        <f t="shared" si="0"/>
        <v>20.14</v>
      </c>
      <c r="D29" s="133">
        <v>20.14</v>
      </c>
      <c r="E29" s="139"/>
    </row>
    <row r="30" ht="15" customHeight="1" spans="1:5">
      <c r="A30" s="138" t="s">
        <v>91</v>
      </c>
      <c r="B30" s="137" t="s">
        <v>92</v>
      </c>
      <c r="C30" s="131">
        <f t="shared" si="0"/>
        <v>20.14</v>
      </c>
      <c r="D30" s="133">
        <v>20.14</v>
      </c>
      <c r="E30" s="139"/>
    </row>
    <row r="31" ht="13.5" spans="1:5">
      <c r="A31" s="78">
        <v>229</v>
      </c>
      <c r="B31" s="82" t="s">
        <v>98</v>
      </c>
      <c r="C31" s="79"/>
      <c r="D31" s="79"/>
      <c r="E31" s="79"/>
    </row>
    <row r="32" ht="15" customHeight="1" spans="1:5">
      <c r="A32" s="78">
        <v>22960</v>
      </c>
      <c r="B32" s="82" t="s">
        <v>99</v>
      </c>
      <c r="C32" s="79"/>
      <c r="D32" s="79"/>
      <c r="E32" s="79"/>
    </row>
    <row r="33" ht="13.5" spans="1:5">
      <c r="A33" s="78">
        <v>2296002</v>
      </c>
      <c r="B33" s="82" t="s">
        <v>100</v>
      </c>
      <c r="C33" s="79"/>
      <c r="D33" s="79"/>
      <c r="E33" s="79"/>
    </row>
  </sheetData>
  <mergeCells count="5">
    <mergeCell ref="A3:E3"/>
    <mergeCell ref="A5:B5"/>
    <mergeCell ref="C5:C6"/>
    <mergeCell ref="D5:D6"/>
    <mergeCell ref="E5:E6"/>
  </mergeCells>
  <printOptions horizontalCentered="1" verticalCentered="1"/>
  <pageMargins left="0.590277777777778" right="0.590277777777778" top="0.196527777777778" bottom="0" header="0.511805555555556" footer="0.511805555555556"/>
  <pageSetup paperSize="9" fitToHeight="5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E13" sqref="E13"/>
    </sheetView>
  </sheetViews>
  <sheetFormatPr defaultColWidth="6.875" defaultRowHeight="11.25" outlineLevelCol="5"/>
  <cols>
    <col min="1" max="1" width="28.125" style="73" customWidth="1"/>
    <col min="2" max="2" width="14.875" style="73" customWidth="1"/>
    <col min="3" max="3" width="30.375" style="73" customWidth="1"/>
    <col min="4" max="4" width="15.375" style="73" customWidth="1"/>
    <col min="5" max="6" width="17.125" style="73" customWidth="1"/>
    <col min="7" max="16384" width="6.875" style="73"/>
  </cols>
  <sheetData>
    <row r="1" ht="16.5" customHeight="1" spans="1:6">
      <c r="A1" s="58" t="s">
        <v>101</v>
      </c>
      <c r="B1" s="122"/>
      <c r="C1" s="122"/>
      <c r="D1" s="122"/>
      <c r="E1" s="122"/>
      <c r="F1" s="123"/>
    </row>
    <row r="2" ht="18.75" customHeight="1" spans="1:6">
      <c r="A2" s="124"/>
      <c r="B2" s="122"/>
      <c r="C2" s="122"/>
      <c r="D2" s="122"/>
      <c r="E2" s="122"/>
      <c r="F2" s="123"/>
    </row>
    <row r="3" ht="21" customHeight="1" spans="1:6">
      <c r="A3" s="125" t="s">
        <v>102</v>
      </c>
      <c r="B3" s="125"/>
      <c r="C3" s="125"/>
      <c r="D3" s="125"/>
      <c r="E3" s="125"/>
      <c r="F3" s="125"/>
    </row>
    <row r="4" ht="14.25" customHeight="1" spans="1:6">
      <c r="A4" s="126"/>
      <c r="B4" s="126"/>
      <c r="C4" s="126"/>
      <c r="D4" s="126"/>
      <c r="E4" s="126"/>
      <c r="F4" s="127" t="s">
        <v>2</v>
      </c>
    </row>
    <row r="5" ht="24" customHeight="1" spans="1:6">
      <c r="A5" s="173" t="s">
        <v>3</v>
      </c>
      <c r="B5" s="77"/>
      <c r="C5" s="173" t="s">
        <v>4</v>
      </c>
      <c r="D5" s="77"/>
      <c r="E5" s="77"/>
      <c r="F5" s="77"/>
    </row>
    <row r="6" ht="24" customHeight="1" spans="1:6">
      <c r="A6" s="173" t="s">
        <v>5</v>
      </c>
      <c r="B6" s="173" t="s">
        <v>6</v>
      </c>
      <c r="C6" s="77" t="s">
        <v>39</v>
      </c>
      <c r="D6" s="77" t="s">
        <v>6</v>
      </c>
      <c r="E6" s="77"/>
      <c r="F6" s="77"/>
    </row>
    <row r="7" ht="24" customHeight="1" spans="1:6">
      <c r="A7" s="77"/>
      <c r="B7" s="77"/>
      <c r="C7" s="77"/>
      <c r="D7" s="77" t="s">
        <v>103</v>
      </c>
      <c r="E7" s="77" t="s">
        <v>40</v>
      </c>
      <c r="F7" s="77" t="s">
        <v>41</v>
      </c>
    </row>
    <row r="8" ht="24" customHeight="1" spans="1:6">
      <c r="A8" s="87" t="s">
        <v>11</v>
      </c>
      <c r="B8" s="128">
        <v>1078.34</v>
      </c>
      <c r="C8" s="129" t="s">
        <v>12</v>
      </c>
      <c r="D8" s="129">
        <f>E8+F8</f>
        <v>563.88</v>
      </c>
      <c r="E8" s="130">
        <v>563.88</v>
      </c>
      <c r="F8" s="131"/>
    </row>
    <row r="9" ht="24" customHeight="1" spans="1:6">
      <c r="A9" s="87" t="s">
        <v>104</v>
      </c>
      <c r="B9" s="128"/>
      <c r="C9" s="129" t="s">
        <v>14</v>
      </c>
      <c r="D9" s="129">
        <f t="shared" ref="D9:D25" si="0">E9+F9</f>
        <v>0</v>
      </c>
      <c r="E9" s="130"/>
      <c r="F9" s="131"/>
    </row>
    <row r="10" ht="24" customHeight="1" spans="1:6">
      <c r="A10" s="87"/>
      <c r="B10" s="132"/>
      <c r="C10" s="129" t="s">
        <v>16</v>
      </c>
      <c r="D10" s="129">
        <f t="shared" si="0"/>
        <v>0</v>
      </c>
      <c r="E10" s="130"/>
      <c r="F10" s="131"/>
    </row>
    <row r="11" ht="24" customHeight="1" spans="1:6">
      <c r="A11" s="87"/>
      <c r="B11" s="132"/>
      <c r="C11" s="132" t="s">
        <v>18</v>
      </c>
      <c r="D11" s="129">
        <f t="shared" si="0"/>
        <v>0</v>
      </c>
      <c r="E11" s="131"/>
      <c r="F11" s="131"/>
    </row>
    <row r="12" ht="24" customHeight="1" spans="1:6">
      <c r="A12" s="87"/>
      <c r="B12" s="132"/>
      <c r="C12" s="129" t="s">
        <v>19</v>
      </c>
      <c r="D12" s="129">
        <f t="shared" si="0"/>
        <v>0</v>
      </c>
      <c r="E12" s="130"/>
      <c r="F12" s="131"/>
    </row>
    <row r="13" ht="24" customHeight="1" spans="1:6">
      <c r="A13" s="87"/>
      <c r="B13" s="132"/>
      <c r="C13" s="129" t="s">
        <v>20</v>
      </c>
      <c r="D13" s="129">
        <f t="shared" si="0"/>
        <v>0</v>
      </c>
      <c r="E13" s="130"/>
      <c r="F13" s="131"/>
    </row>
    <row r="14" ht="24" customHeight="1" spans="1:6">
      <c r="A14" s="87"/>
      <c r="B14" s="132"/>
      <c r="C14" s="132" t="s">
        <v>21</v>
      </c>
      <c r="D14" s="129">
        <f t="shared" si="0"/>
        <v>0</v>
      </c>
      <c r="E14" s="131"/>
      <c r="F14" s="131"/>
    </row>
    <row r="15" ht="24" customHeight="1" spans="1:6">
      <c r="A15" s="87"/>
      <c r="B15" s="132"/>
      <c r="C15" s="132" t="s">
        <v>22</v>
      </c>
      <c r="D15" s="129">
        <f t="shared" si="0"/>
        <v>64.32</v>
      </c>
      <c r="E15" s="131">
        <v>64.32</v>
      </c>
      <c r="F15" s="131"/>
    </row>
    <row r="16" ht="24" customHeight="1" spans="1:6">
      <c r="A16" s="87"/>
      <c r="B16" s="132"/>
      <c r="C16" s="129" t="s">
        <v>23</v>
      </c>
      <c r="D16" s="129">
        <f t="shared" si="0"/>
        <v>25.53</v>
      </c>
      <c r="E16" s="130">
        <v>25.53</v>
      </c>
      <c r="F16" s="131"/>
    </row>
    <row r="17" ht="24" customHeight="1" spans="1:6">
      <c r="A17" s="87"/>
      <c r="B17" s="132"/>
      <c r="C17" s="129" t="s">
        <v>24</v>
      </c>
      <c r="D17" s="129">
        <f t="shared" si="0"/>
        <v>0</v>
      </c>
      <c r="E17" s="130"/>
      <c r="F17" s="131"/>
    </row>
    <row r="18" ht="24" customHeight="1" spans="1:6">
      <c r="A18" s="87"/>
      <c r="B18" s="132"/>
      <c r="C18" s="132" t="s">
        <v>25</v>
      </c>
      <c r="D18" s="129">
        <f t="shared" si="0"/>
        <v>211.32</v>
      </c>
      <c r="E18" s="131">
        <v>211.32</v>
      </c>
      <c r="F18" s="131"/>
    </row>
    <row r="19" ht="24" customHeight="1" spans="1:6">
      <c r="A19" s="87"/>
      <c r="B19" s="132"/>
      <c r="C19" s="132" t="s">
        <v>26</v>
      </c>
      <c r="D19" s="129">
        <f t="shared" si="0"/>
        <v>193.15</v>
      </c>
      <c r="E19" s="133">
        <v>193.15</v>
      </c>
      <c r="F19" s="131"/>
    </row>
    <row r="20" ht="24" customHeight="1" spans="1:6">
      <c r="A20" s="87"/>
      <c r="B20" s="132"/>
      <c r="C20" s="132" t="s">
        <v>27</v>
      </c>
      <c r="D20" s="129">
        <f t="shared" si="0"/>
        <v>0</v>
      </c>
      <c r="E20" s="131"/>
      <c r="F20" s="131"/>
    </row>
    <row r="21" ht="24" customHeight="1" spans="1:6">
      <c r="A21" s="87"/>
      <c r="B21" s="132"/>
      <c r="C21" s="132" t="s">
        <v>28</v>
      </c>
      <c r="D21" s="129">
        <f t="shared" si="0"/>
        <v>0</v>
      </c>
      <c r="E21" s="131"/>
      <c r="F21" s="131"/>
    </row>
    <row r="22" ht="24" customHeight="1" spans="1:6">
      <c r="A22" s="87"/>
      <c r="B22" s="132"/>
      <c r="C22" s="132" t="s">
        <v>29</v>
      </c>
      <c r="D22" s="129">
        <f t="shared" si="0"/>
        <v>0</v>
      </c>
      <c r="E22" s="131"/>
      <c r="F22" s="131"/>
    </row>
    <row r="23" ht="24" customHeight="1" spans="1:6">
      <c r="A23" s="87"/>
      <c r="B23" s="132"/>
      <c r="C23" s="132" t="s">
        <v>30</v>
      </c>
      <c r="D23" s="129">
        <f t="shared" si="0"/>
        <v>0</v>
      </c>
      <c r="E23" s="131"/>
      <c r="F23" s="131"/>
    </row>
    <row r="24" ht="24" customHeight="1" spans="1:6">
      <c r="A24" s="87"/>
      <c r="B24" s="132"/>
      <c r="C24" s="132" t="s">
        <v>31</v>
      </c>
      <c r="D24" s="129">
        <f t="shared" si="0"/>
        <v>0</v>
      </c>
      <c r="E24" s="131"/>
      <c r="F24" s="131"/>
    </row>
    <row r="25" ht="24" customHeight="1" spans="1:6">
      <c r="A25" s="87"/>
      <c r="B25" s="132"/>
      <c r="C25" s="132" t="s">
        <v>32</v>
      </c>
      <c r="D25" s="129">
        <f t="shared" si="0"/>
        <v>20.14</v>
      </c>
      <c r="E25" s="131">
        <v>20.14</v>
      </c>
      <c r="F25" s="131"/>
    </row>
    <row r="26" ht="24" customHeight="1" spans="1:6">
      <c r="A26" s="87"/>
      <c r="B26" s="132"/>
      <c r="C26" s="132" t="s">
        <v>33</v>
      </c>
      <c r="D26" s="132"/>
      <c r="E26" s="131"/>
      <c r="F26" s="131"/>
    </row>
    <row r="27" ht="24" customHeight="1" spans="1:6">
      <c r="A27" s="87"/>
      <c r="B27" s="132"/>
      <c r="C27" s="132" t="s">
        <v>34</v>
      </c>
      <c r="D27" s="132"/>
      <c r="E27" s="131"/>
      <c r="F27" s="131"/>
    </row>
    <row r="28" ht="24" customHeight="1" spans="1:6">
      <c r="A28" s="87"/>
      <c r="B28" s="132"/>
      <c r="C28" s="132"/>
      <c r="D28" s="132"/>
      <c r="E28" s="131"/>
      <c r="F28" s="131"/>
    </row>
    <row r="29" ht="24" customHeight="1" spans="1:6">
      <c r="A29" s="77" t="s">
        <v>35</v>
      </c>
      <c r="B29" s="128">
        <f>SUM(B8:B28)</f>
        <v>1078.34</v>
      </c>
      <c r="C29" s="131" t="s">
        <v>36</v>
      </c>
      <c r="D29" s="131">
        <f>SUM(D8:D28)</f>
        <v>1078.34</v>
      </c>
      <c r="E29" s="131">
        <f>SUM(E8:E28)</f>
        <v>1078.34</v>
      </c>
      <c r="F29" s="131">
        <f>SUM(F8:F28)</f>
        <v>0</v>
      </c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showGridLines="0" showZeros="0" topLeftCell="A4" workbookViewId="0">
      <selection activeCell="D13" sqref="D13"/>
    </sheetView>
  </sheetViews>
  <sheetFormatPr defaultColWidth="6.875" defaultRowHeight="11.25"/>
  <cols>
    <col min="1" max="1" width="18.125" style="73" customWidth="1"/>
    <col min="2" max="2" width="13.25" style="73" customWidth="1"/>
    <col min="3" max="8" width="10" style="73" customWidth="1"/>
    <col min="9" max="11" width="10.875" style="73" customWidth="1"/>
    <col min="12" max="16384" width="6.875" style="73"/>
  </cols>
  <sheetData>
    <row r="1" ht="16.5" customHeight="1" spans="1:11">
      <c r="A1" s="74" t="s">
        <v>105</v>
      </c>
      <c r="B1" s="75"/>
      <c r="C1" s="75"/>
      <c r="D1" s="75"/>
      <c r="E1" s="75"/>
      <c r="F1" s="75"/>
      <c r="G1" s="75"/>
      <c r="H1" s="75"/>
      <c r="I1" s="88"/>
      <c r="J1" s="88"/>
      <c r="K1" s="88"/>
    </row>
    <row r="2" ht="16.5" customHeight="1" spans="1:11">
      <c r="A2" s="75"/>
      <c r="B2" s="75"/>
      <c r="C2" s="75"/>
      <c r="D2" s="75"/>
      <c r="E2" s="75"/>
      <c r="F2" s="75"/>
      <c r="G2" s="75"/>
      <c r="H2" s="75"/>
      <c r="I2" s="88"/>
      <c r="J2" s="88"/>
      <c r="K2" s="88"/>
    </row>
    <row r="3" ht="29.25" customHeight="1" spans="1:11">
      <c r="A3" s="112" t="s">
        <v>106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</row>
    <row r="4" ht="26.25" customHeight="1" spans="1:11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113"/>
    </row>
    <row r="5" ht="37" customHeight="1" spans="1:11">
      <c r="A5" s="114" t="s">
        <v>39</v>
      </c>
      <c r="B5" s="114"/>
      <c r="C5" s="114" t="s">
        <v>107</v>
      </c>
      <c r="D5" s="114"/>
      <c r="E5" s="114"/>
      <c r="F5" s="114" t="s">
        <v>108</v>
      </c>
      <c r="G5" s="114"/>
      <c r="H5" s="114"/>
      <c r="I5" s="114" t="s">
        <v>109</v>
      </c>
      <c r="J5" s="114"/>
      <c r="K5" s="114"/>
    </row>
    <row r="6" s="72" customFormat="1" ht="30.75" customHeight="1" spans="1:11">
      <c r="A6" s="114" t="s">
        <v>44</v>
      </c>
      <c r="B6" s="114" t="s">
        <v>45</v>
      </c>
      <c r="C6" s="114" t="s">
        <v>46</v>
      </c>
      <c r="D6" s="114" t="s">
        <v>95</v>
      </c>
      <c r="E6" s="114" t="s">
        <v>96</v>
      </c>
      <c r="F6" s="114" t="s">
        <v>46</v>
      </c>
      <c r="G6" s="114" t="s">
        <v>95</v>
      </c>
      <c r="H6" s="114" t="s">
        <v>96</v>
      </c>
      <c r="I6" s="114" t="s">
        <v>46</v>
      </c>
      <c r="J6" s="114" t="s">
        <v>95</v>
      </c>
      <c r="K6" s="114" t="s">
        <v>96</v>
      </c>
    </row>
    <row r="7" s="72" customFormat="1" ht="25" customHeight="1" spans="1:11">
      <c r="A7" s="115" t="s">
        <v>47</v>
      </c>
      <c r="B7" s="116" t="s">
        <v>48</v>
      </c>
      <c r="C7" s="117">
        <f t="shared" ref="C7:C15" si="0">D7+E7</f>
        <v>321</v>
      </c>
      <c r="D7" s="117">
        <v>310</v>
      </c>
      <c r="E7" s="117">
        <v>11</v>
      </c>
      <c r="F7" s="118">
        <f>G7+H7</f>
        <v>563.88</v>
      </c>
      <c r="G7" s="119">
        <v>410.28</v>
      </c>
      <c r="H7" s="117">
        <v>153.6</v>
      </c>
      <c r="I7" s="117">
        <f>(F7-C7)/C7*100</f>
        <v>75.6635514018692</v>
      </c>
      <c r="J7" s="117">
        <f>(G7-D7)/D7*100</f>
        <v>32.3483870967742</v>
      </c>
      <c r="K7" s="117">
        <f>(H7-E7)/E7*100</f>
        <v>1296.36363636364</v>
      </c>
    </row>
    <row r="8" s="72" customFormat="1" ht="25" customHeight="1" spans="1:11">
      <c r="A8" s="115" t="s">
        <v>49</v>
      </c>
      <c r="B8" s="116" t="s">
        <v>50</v>
      </c>
      <c r="C8" s="117">
        <f t="shared" si="0"/>
        <v>321</v>
      </c>
      <c r="D8" s="117">
        <v>310</v>
      </c>
      <c r="E8" s="117">
        <v>11</v>
      </c>
      <c r="F8" s="118">
        <f>G8+H8</f>
        <v>562.88</v>
      </c>
      <c r="G8" s="119">
        <v>410.28</v>
      </c>
      <c r="H8" s="117">
        <v>152.6</v>
      </c>
      <c r="I8" s="117">
        <f t="shared" ref="I8:I33" si="1">(F8-C8)/C8*100</f>
        <v>75.3520249221184</v>
      </c>
      <c r="J8" s="117">
        <f t="shared" ref="J8:J33" si="2">(G8-D8)/D8*100</f>
        <v>32.3483870967742</v>
      </c>
      <c r="K8" s="117">
        <f>(H8-E8)/E8*100</f>
        <v>1287.27272727273</v>
      </c>
    </row>
    <row r="9" s="72" customFormat="1" ht="25" customHeight="1" spans="1:11">
      <c r="A9" s="115" t="s">
        <v>51</v>
      </c>
      <c r="B9" s="116" t="s">
        <v>52</v>
      </c>
      <c r="C9" s="117">
        <f t="shared" si="0"/>
        <v>171</v>
      </c>
      <c r="D9" s="117">
        <v>160</v>
      </c>
      <c r="E9" s="118">
        <v>11</v>
      </c>
      <c r="F9" s="118">
        <f>G9+H9</f>
        <v>395.28</v>
      </c>
      <c r="G9" s="119">
        <v>242.68</v>
      </c>
      <c r="H9" s="117">
        <v>152.6</v>
      </c>
      <c r="I9" s="117">
        <f t="shared" si="1"/>
        <v>131.157894736842</v>
      </c>
      <c r="J9" s="117">
        <f t="shared" si="2"/>
        <v>51.675</v>
      </c>
      <c r="K9" s="117">
        <f>(H9-E9)/E9*100</f>
        <v>1287.27272727273</v>
      </c>
    </row>
    <row r="10" s="72" customFormat="1" ht="25" customHeight="1" spans="1:11">
      <c r="A10" s="115" t="s">
        <v>53</v>
      </c>
      <c r="B10" s="116" t="s">
        <v>54</v>
      </c>
      <c r="C10" s="117">
        <f t="shared" si="0"/>
        <v>150</v>
      </c>
      <c r="D10" s="117">
        <v>150</v>
      </c>
      <c r="E10" s="118"/>
      <c r="F10" s="118">
        <f>G10+H10</f>
        <v>167.6</v>
      </c>
      <c r="G10" s="119">
        <v>167.6</v>
      </c>
      <c r="H10" s="117"/>
      <c r="I10" s="117">
        <f t="shared" si="1"/>
        <v>11.7333333333333</v>
      </c>
      <c r="J10" s="117">
        <f t="shared" si="2"/>
        <v>11.7333333333333</v>
      </c>
      <c r="K10" s="117"/>
    </row>
    <row r="11" s="72" customFormat="1" ht="25" customHeight="1" spans="1:11">
      <c r="A11" s="115" t="s">
        <v>55</v>
      </c>
      <c r="B11" s="116" t="s">
        <v>56</v>
      </c>
      <c r="C11" s="117">
        <f t="shared" si="0"/>
        <v>0</v>
      </c>
      <c r="D11" s="117"/>
      <c r="E11" s="117"/>
      <c r="F11" s="118">
        <f t="shared" ref="F11:F16" si="3">G11+H11</f>
        <v>1</v>
      </c>
      <c r="G11" s="119"/>
      <c r="H11" s="117">
        <v>1</v>
      </c>
      <c r="I11" s="117"/>
      <c r="J11" s="117"/>
      <c r="K11" s="117"/>
    </row>
    <row r="12" customFormat="1" ht="25" customHeight="1" spans="1:11">
      <c r="A12" s="115" t="s">
        <v>57</v>
      </c>
      <c r="B12" s="116" t="s">
        <v>58</v>
      </c>
      <c r="C12" s="117">
        <f t="shared" si="0"/>
        <v>0</v>
      </c>
      <c r="D12" s="117"/>
      <c r="E12" s="117"/>
      <c r="F12" s="118">
        <f t="shared" si="3"/>
        <v>1</v>
      </c>
      <c r="G12" s="119"/>
      <c r="H12" s="117">
        <v>1</v>
      </c>
      <c r="I12" s="117"/>
      <c r="J12" s="117"/>
      <c r="K12" s="117"/>
    </row>
    <row r="13" ht="25" customHeight="1" spans="1:11">
      <c r="A13" s="115" t="s">
        <v>59</v>
      </c>
      <c r="B13" s="116" t="s">
        <v>60</v>
      </c>
      <c r="C13" s="117">
        <f t="shared" si="0"/>
        <v>54</v>
      </c>
      <c r="D13" s="119">
        <v>54</v>
      </c>
      <c r="E13" s="118"/>
      <c r="F13" s="118">
        <f t="shared" si="3"/>
        <v>64.32</v>
      </c>
      <c r="G13" s="119">
        <v>64.32</v>
      </c>
      <c r="H13" s="117"/>
      <c r="I13" s="117">
        <f t="shared" si="1"/>
        <v>19.1111111111111</v>
      </c>
      <c r="J13" s="117">
        <f t="shared" si="2"/>
        <v>19.1111111111111</v>
      </c>
      <c r="K13" s="117"/>
    </row>
    <row r="14" ht="25" customHeight="1" spans="1:11">
      <c r="A14" s="120" t="s">
        <v>61</v>
      </c>
      <c r="B14" s="116" t="s">
        <v>62</v>
      </c>
      <c r="C14" s="117">
        <f t="shared" si="0"/>
        <v>53</v>
      </c>
      <c r="D14" s="117">
        <v>53</v>
      </c>
      <c r="E14" s="118"/>
      <c r="F14" s="118">
        <f t="shared" si="3"/>
        <v>50.32</v>
      </c>
      <c r="G14" s="119">
        <v>50.32</v>
      </c>
      <c r="H14" s="117"/>
      <c r="I14" s="117">
        <f t="shared" si="1"/>
        <v>-5.0566037735849</v>
      </c>
      <c r="J14" s="117">
        <f t="shared" si="2"/>
        <v>-5.0566037735849</v>
      </c>
      <c r="K14" s="117"/>
    </row>
    <row r="15" ht="25" customHeight="1" spans="1:11">
      <c r="A15" s="120">
        <v>2080505</v>
      </c>
      <c r="B15" s="116" t="s">
        <v>64</v>
      </c>
      <c r="C15" s="117">
        <f t="shared" si="0"/>
        <v>53</v>
      </c>
      <c r="D15" s="117">
        <v>53</v>
      </c>
      <c r="E15" s="118"/>
      <c r="F15" s="118">
        <f t="shared" si="3"/>
        <v>50.32</v>
      </c>
      <c r="G15" s="119">
        <v>50.32</v>
      </c>
      <c r="H15" s="117"/>
      <c r="I15" s="117">
        <f t="shared" si="1"/>
        <v>-5.0566037735849</v>
      </c>
      <c r="J15" s="117">
        <f t="shared" si="2"/>
        <v>-5.0566037735849</v>
      </c>
      <c r="K15" s="117"/>
    </row>
    <row r="16" ht="25" customHeight="1" spans="1:11">
      <c r="A16" s="120" t="s">
        <v>65</v>
      </c>
      <c r="B16" s="116" t="s">
        <v>66</v>
      </c>
      <c r="C16" s="117">
        <f t="shared" ref="C16:C33" si="4">D16+E16</f>
        <v>1</v>
      </c>
      <c r="D16" s="117">
        <v>1</v>
      </c>
      <c r="E16" s="117"/>
      <c r="F16" s="118">
        <f t="shared" si="3"/>
        <v>14</v>
      </c>
      <c r="G16" s="119">
        <v>14</v>
      </c>
      <c r="H16" s="117"/>
      <c r="I16" s="117">
        <f t="shared" si="1"/>
        <v>1300</v>
      </c>
      <c r="J16" s="117">
        <f t="shared" si="2"/>
        <v>1300</v>
      </c>
      <c r="K16" s="117"/>
    </row>
    <row r="17" ht="25" customHeight="1" spans="1:11">
      <c r="A17" s="120">
        <v>2081107</v>
      </c>
      <c r="B17" s="116" t="s">
        <v>68</v>
      </c>
      <c r="C17" s="117">
        <f t="shared" si="4"/>
        <v>1</v>
      </c>
      <c r="D17" s="117">
        <v>1</v>
      </c>
      <c r="E17" s="117"/>
      <c r="F17" s="118">
        <f t="shared" ref="F16:F31" si="5">G17+H17</f>
        <v>14</v>
      </c>
      <c r="G17" s="119">
        <v>14</v>
      </c>
      <c r="H17" s="117"/>
      <c r="I17" s="117">
        <f t="shared" si="1"/>
        <v>1300</v>
      </c>
      <c r="J17" s="117">
        <f t="shared" si="2"/>
        <v>1300</v>
      </c>
      <c r="K17" s="117"/>
    </row>
    <row r="18" ht="25" customHeight="1" spans="1:11">
      <c r="A18" s="120" t="s">
        <v>69</v>
      </c>
      <c r="B18" s="116" t="s">
        <v>70</v>
      </c>
      <c r="C18" s="117">
        <f t="shared" si="4"/>
        <v>23</v>
      </c>
      <c r="D18" s="117">
        <v>18</v>
      </c>
      <c r="E18" s="117">
        <v>5</v>
      </c>
      <c r="F18" s="118">
        <f t="shared" si="5"/>
        <v>25.53</v>
      </c>
      <c r="G18" s="119">
        <v>23.1</v>
      </c>
      <c r="H18" s="117">
        <v>2.43</v>
      </c>
      <c r="I18" s="117">
        <f t="shared" si="1"/>
        <v>11</v>
      </c>
      <c r="J18" s="117">
        <f t="shared" si="2"/>
        <v>28.3333333333333</v>
      </c>
      <c r="K18" s="117">
        <f t="shared" ref="K18:K26" si="6">(H18-E18)/E18*100</f>
        <v>-51.4</v>
      </c>
    </row>
    <row r="19" ht="25" customHeight="1" spans="1:11">
      <c r="A19" s="120">
        <v>21007</v>
      </c>
      <c r="B19" s="116" t="s">
        <v>72</v>
      </c>
      <c r="C19" s="117">
        <f t="shared" si="4"/>
        <v>23</v>
      </c>
      <c r="D19" s="117">
        <v>18</v>
      </c>
      <c r="E19" s="117">
        <v>5</v>
      </c>
      <c r="F19" s="118">
        <f t="shared" si="5"/>
        <v>25.53</v>
      </c>
      <c r="G19" s="119">
        <v>23.1</v>
      </c>
      <c r="H19" s="117">
        <v>2.43</v>
      </c>
      <c r="I19" s="117">
        <f t="shared" si="1"/>
        <v>11</v>
      </c>
      <c r="J19" s="117">
        <f t="shared" si="2"/>
        <v>28.3333333333333</v>
      </c>
      <c r="K19" s="117">
        <f t="shared" si="6"/>
        <v>-51.4</v>
      </c>
    </row>
    <row r="20" ht="25" customHeight="1" spans="1:11">
      <c r="A20" s="120">
        <v>2100799</v>
      </c>
      <c r="B20" s="116" t="s">
        <v>74</v>
      </c>
      <c r="C20" s="117">
        <f t="shared" si="4"/>
        <v>23</v>
      </c>
      <c r="D20" s="117">
        <v>18</v>
      </c>
      <c r="E20" s="117">
        <v>5</v>
      </c>
      <c r="F20" s="118">
        <f t="shared" si="5"/>
        <v>25.53</v>
      </c>
      <c r="G20" s="119">
        <v>23.1</v>
      </c>
      <c r="H20" s="117">
        <v>2.43</v>
      </c>
      <c r="I20" s="117">
        <f t="shared" si="1"/>
        <v>11</v>
      </c>
      <c r="J20" s="117">
        <f t="shared" si="2"/>
        <v>28.3333333333333</v>
      </c>
      <c r="K20" s="117">
        <f t="shared" si="6"/>
        <v>-51.4</v>
      </c>
    </row>
    <row r="21" ht="25" customHeight="1" spans="1:11">
      <c r="A21" s="120" t="s">
        <v>75</v>
      </c>
      <c r="B21" s="116" t="s">
        <v>76</v>
      </c>
      <c r="C21" s="117">
        <f t="shared" si="4"/>
        <v>2</v>
      </c>
      <c r="D21" s="117">
        <v>1</v>
      </c>
      <c r="E21" s="117">
        <v>1</v>
      </c>
      <c r="F21" s="118">
        <f t="shared" si="5"/>
        <v>211.32</v>
      </c>
      <c r="G21" s="119">
        <v>7.3</v>
      </c>
      <c r="H21" s="117">
        <v>204.02</v>
      </c>
      <c r="I21" s="117">
        <f t="shared" si="1"/>
        <v>10466</v>
      </c>
      <c r="J21" s="117">
        <f t="shared" si="2"/>
        <v>630</v>
      </c>
      <c r="K21" s="117">
        <f t="shared" si="6"/>
        <v>20302</v>
      </c>
    </row>
    <row r="22" ht="25" customHeight="1" spans="1:11">
      <c r="A22" s="120">
        <v>21203</v>
      </c>
      <c r="B22" s="116" t="s">
        <v>78</v>
      </c>
      <c r="C22" s="117">
        <f t="shared" si="4"/>
        <v>2</v>
      </c>
      <c r="D22" s="117">
        <v>1</v>
      </c>
      <c r="E22" s="117">
        <v>1</v>
      </c>
      <c r="F22" s="118">
        <f t="shared" si="5"/>
        <v>211.32</v>
      </c>
      <c r="G22" s="119">
        <v>7.3</v>
      </c>
      <c r="H22" s="117">
        <v>204.02</v>
      </c>
      <c r="I22" s="117">
        <f t="shared" si="1"/>
        <v>10466</v>
      </c>
      <c r="J22" s="117">
        <f t="shared" si="2"/>
        <v>630</v>
      </c>
      <c r="K22" s="117">
        <f t="shared" si="6"/>
        <v>20302</v>
      </c>
    </row>
    <row r="23" ht="25" customHeight="1" spans="1:11">
      <c r="A23" s="120">
        <v>2120399</v>
      </c>
      <c r="B23" s="116" t="s">
        <v>80</v>
      </c>
      <c r="C23" s="117">
        <f t="shared" si="4"/>
        <v>2</v>
      </c>
      <c r="D23" s="117">
        <v>1</v>
      </c>
      <c r="E23" s="117">
        <v>1</v>
      </c>
      <c r="F23" s="118">
        <f t="shared" si="5"/>
        <v>211.32</v>
      </c>
      <c r="G23" s="119">
        <v>7.3</v>
      </c>
      <c r="H23" s="117">
        <v>204.02</v>
      </c>
      <c r="I23" s="117">
        <f t="shared" si="1"/>
        <v>10466</v>
      </c>
      <c r="J23" s="117">
        <f t="shared" si="2"/>
        <v>630</v>
      </c>
      <c r="K23" s="117">
        <f t="shared" si="6"/>
        <v>20302</v>
      </c>
    </row>
    <row r="24" ht="25" customHeight="1" spans="1:11">
      <c r="A24" s="120" t="s">
        <v>81</v>
      </c>
      <c r="B24" s="116" t="s">
        <v>82</v>
      </c>
      <c r="C24" s="117">
        <f t="shared" si="4"/>
        <v>89</v>
      </c>
      <c r="D24" s="117"/>
      <c r="E24" s="119">
        <v>89</v>
      </c>
      <c r="F24" s="118">
        <f t="shared" si="5"/>
        <v>193.15</v>
      </c>
      <c r="G24" s="119">
        <v>76.72</v>
      </c>
      <c r="H24" s="117">
        <v>116.43</v>
      </c>
      <c r="I24" s="117">
        <f t="shared" si="1"/>
        <v>117.022471910112</v>
      </c>
      <c r="J24" s="117"/>
      <c r="K24" s="117">
        <f t="shared" si="6"/>
        <v>30.8202247191011</v>
      </c>
    </row>
    <row r="25" ht="25" customHeight="1" spans="1:11">
      <c r="A25" s="120" t="s">
        <v>83</v>
      </c>
      <c r="B25" s="116" t="s">
        <v>84</v>
      </c>
      <c r="C25" s="117">
        <f t="shared" si="4"/>
        <v>89</v>
      </c>
      <c r="D25" s="117"/>
      <c r="E25" s="117">
        <v>89</v>
      </c>
      <c r="F25" s="118">
        <f t="shared" si="5"/>
        <v>193.15</v>
      </c>
      <c r="G25" s="119">
        <v>76.72</v>
      </c>
      <c r="H25" s="117">
        <v>116.43</v>
      </c>
      <c r="I25" s="117">
        <f t="shared" si="1"/>
        <v>117.022471910112</v>
      </c>
      <c r="J25" s="117"/>
      <c r="K25" s="117">
        <f t="shared" si="6"/>
        <v>30.8202247191011</v>
      </c>
    </row>
    <row r="26" ht="25" customHeight="1" spans="1:11">
      <c r="A26" s="120">
        <v>2130705</v>
      </c>
      <c r="B26" s="116" t="s">
        <v>86</v>
      </c>
      <c r="C26" s="117">
        <f t="shared" si="4"/>
        <v>89</v>
      </c>
      <c r="D26" s="117"/>
      <c r="E26" s="117">
        <v>89</v>
      </c>
      <c r="F26" s="118">
        <f t="shared" si="5"/>
        <v>193.15</v>
      </c>
      <c r="G26" s="119">
        <v>76.72</v>
      </c>
      <c r="H26" s="117">
        <v>116.43</v>
      </c>
      <c r="I26" s="117">
        <f t="shared" si="1"/>
        <v>117.022471910112</v>
      </c>
      <c r="J26" s="117"/>
      <c r="K26" s="117">
        <f t="shared" si="6"/>
        <v>30.8202247191011</v>
      </c>
    </row>
    <row r="27" ht="25" customHeight="1" spans="1:11">
      <c r="A27" s="120" t="s">
        <v>87</v>
      </c>
      <c r="B27" s="116" t="s">
        <v>88</v>
      </c>
      <c r="C27" s="117">
        <f t="shared" si="4"/>
        <v>21</v>
      </c>
      <c r="D27" s="119">
        <v>21</v>
      </c>
      <c r="E27" s="117"/>
      <c r="F27" s="118">
        <f t="shared" si="5"/>
        <v>20.14</v>
      </c>
      <c r="G27" s="119">
        <v>20.14</v>
      </c>
      <c r="H27" s="117"/>
      <c r="I27" s="117">
        <f t="shared" si="1"/>
        <v>-4.09523809523809</v>
      </c>
      <c r="J27" s="117">
        <f t="shared" si="2"/>
        <v>-4.09523809523809</v>
      </c>
      <c r="K27" s="117"/>
    </row>
    <row r="28" ht="25" customHeight="1" spans="1:11">
      <c r="A28" s="120" t="s">
        <v>89</v>
      </c>
      <c r="B28" s="116" t="s">
        <v>90</v>
      </c>
      <c r="C28" s="117">
        <f t="shared" si="4"/>
        <v>21</v>
      </c>
      <c r="D28" s="119">
        <v>21</v>
      </c>
      <c r="E28" s="117"/>
      <c r="F28" s="118">
        <f t="shared" si="5"/>
        <v>20.14</v>
      </c>
      <c r="G28" s="119">
        <v>20.14</v>
      </c>
      <c r="H28" s="117"/>
      <c r="I28" s="117">
        <f t="shared" si="1"/>
        <v>-4.09523809523809</v>
      </c>
      <c r="J28" s="117">
        <f t="shared" si="2"/>
        <v>-4.09523809523809</v>
      </c>
      <c r="K28" s="117"/>
    </row>
    <row r="29" ht="25" customHeight="1" spans="1:11">
      <c r="A29" s="120">
        <v>2210201</v>
      </c>
      <c r="B29" s="116" t="s">
        <v>92</v>
      </c>
      <c r="C29" s="117">
        <f t="shared" si="4"/>
        <v>21</v>
      </c>
      <c r="D29" s="119">
        <v>21</v>
      </c>
      <c r="E29" s="117"/>
      <c r="F29" s="118">
        <f t="shared" si="5"/>
        <v>20.14</v>
      </c>
      <c r="G29" s="119">
        <v>20.14</v>
      </c>
      <c r="H29" s="117"/>
      <c r="I29" s="117">
        <f t="shared" si="1"/>
        <v>-4.09523809523809</v>
      </c>
      <c r="J29" s="117">
        <f t="shared" si="2"/>
        <v>-4.09523809523809</v>
      </c>
      <c r="K29" s="117"/>
    </row>
    <row r="30" ht="25" customHeight="1" spans="1:11">
      <c r="A30" s="121">
        <v>229</v>
      </c>
      <c r="B30" s="117" t="s">
        <v>98</v>
      </c>
      <c r="C30" s="117">
        <v>16</v>
      </c>
      <c r="D30" s="117">
        <v>16</v>
      </c>
      <c r="E30" s="117"/>
      <c r="F30" s="117"/>
      <c r="G30" s="117"/>
      <c r="H30" s="117"/>
      <c r="I30" s="117">
        <f t="shared" si="1"/>
        <v>-100</v>
      </c>
      <c r="J30" s="117">
        <f t="shared" si="2"/>
        <v>-100</v>
      </c>
      <c r="K30" s="117"/>
    </row>
    <row r="31" ht="25" customHeight="1" spans="1:11">
      <c r="A31" s="121">
        <v>22960</v>
      </c>
      <c r="B31" s="117" t="s">
        <v>99</v>
      </c>
      <c r="C31" s="117">
        <f>D31+E31</f>
        <v>16</v>
      </c>
      <c r="D31" s="119">
        <v>16</v>
      </c>
      <c r="E31" s="117"/>
      <c r="F31" s="117"/>
      <c r="G31" s="117"/>
      <c r="H31" s="117"/>
      <c r="I31" s="117">
        <f t="shared" si="1"/>
        <v>-100</v>
      </c>
      <c r="J31" s="117">
        <f t="shared" si="2"/>
        <v>-100</v>
      </c>
      <c r="K31" s="117"/>
    </row>
    <row r="32" ht="30" customHeight="1" spans="1:11">
      <c r="A32" s="121">
        <v>2296002</v>
      </c>
      <c r="B32" s="118" t="s">
        <v>110</v>
      </c>
      <c r="C32" s="117">
        <v>16</v>
      </c>
      <c r="D32" s="117">
        <v>16</v>
      </c>
      <c r="E32" s="117"/>
      <c r="F32" s="117"/>
      <c r="G32" s="117"/>
      <c r="H32" s="117"/>
      <c r="I32" s="117">
        <f t="shared" si="1"/>
        <v>-100</v>
      </c>
      <c r="J32" s="117">
        <f t="shared" si="2"/>
        <v>-100</v>
      </c>
      <c r="K32" s="117"/>
    </row>
    <row r="33" ht="21" customHeight="1" spans="1:11">
      <c r="A33" s="114"/>
      <c r="B33" s="114" t="s">
        <v>46</v>
      </c>
      <c r="C33" s="117">
        <f>D33+E33</f>
        <v>510</v>
      </c>
      <c r="D33" s="117">
        <f>D7+D13+D18+D21+D24+D27</f>
        <v>404</v>
      </c>
      <c r="E33" s="117">
        <f>E7+E13+E18+E21+E24+E29+E31</f>
        <v>106</v>
      </c>
      <c r="F33" s="117">
        <f>F7+F13+F18+F24+F27+F21</f>
        <v>1078.34</v>
      </c>
      <c r="G33" s="117">
        <f>G7+G13+G18+G24+G27+G21</f>
        <v>601.86</v>
      </c>
      <c r="H33" s="117">
        <f>H7+H13+H18+H24+H27+H21</f>
        <v>476.48</v>
      </c>
      <c r="I33" s="117">
        <f t="shared" si="1"/>
        <v>111.439215686274</v>
      </c>
      <c r="J33" s="117">
        <f t="shared" si="2"/>
        <v>48.9752475247525</v>
      </c>
      <c r="K33" s="117">
        <f>(H33-E33)/E33*100</f>
        <v>349.509433962264</v>
      </c>
    </row>
  </sheetData>
  <mergeCells count="5">
    <mergeCell ref="A3:K3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0" workbookViewId="0">
      <selection activeCell="A35" sqref="A35"/>
    </sheetView>
  </sheetViews>
  <sheetFormatPr defaultColWidth="9" defaultRowHeight="14.25" outlineLevelCol="4"/>
  <cols>
    <col min="1" max="1" width="38.375" customWidth="1"/>
    <col min="2" max="2" width="18.125" style="91" customWidth="1"/>
    <col min="3" max="3" width="22.125" customWidth="1"/>
  </cols>
  <sheetData>
    <row r="1" ht="26.25" customHeight="1" spans="1:3">
      <c r="A1" s="92" t="s">
        <v>111</v>
      </c>
      <c r="B1" s="93"/>
      <c r="C1" s="94"/>
    </row>
    <row r="2" ht="45.75" customHeight="1" spans="1:5">
      <c r="A2" s="95" t="s">
        <v>112</v>
      </c>
      <c r="B2" s="96"/>
      <c r="C2" s="95"/>
      <c r="D2" s="97"/>
      <c r="E2" s="97"/>
    </row>
    <row r="3" ht="20.25" customHeight="1" spans="1:3">
      <c r="A3" s="98"/>
      <c r="B3" s="99"/>
      <c r="C3" s="100" t="s">
        <v>2</v>
      </c>
    </row>
    <row r="4" ht="23.25" customHeight="1" spans="1:3">
      <c r="A4" s="79" t="s">
        <v>113</v>
      </c>
      <c r="B4" s="101" t="s">
        <v>6</v>
      </c>
      <c r="C4" s="79" t="s">
        <v>114</v>
      </c>
    </row>
    <row r="5" ht="23.25" customHeight="1" spans="1:3">
      <c r="A5" s="102" t="s">
        <v>115</v>
      </c>
      <c r="B5" s="103">
        <v>486.06</v>
      </c>
      <c r="C5" s="102"/>
    </row>
    <row r="6" ht="23.25" customHeight="1" spans="1:3">
      <c r="A6" s="102" t="s">
        <v>116</v>
      </c>
      <c r="B6" s="104">
        <v>137.85</v>
      </c>
      <c r="C6" s="105"/>
    </row>
    <row r="7" ht="23.25" customHeight="1" spans="1:3">
      <c r="A7" s="102" t="s">
        <v>117</v>
      </c>
      <c r="B7" s="106">
        <v>88.12</v>
      </c>
      <c r="C7" s="105"/>
    </row>
    <row r="8" ht="23.25" customHeight="1" spans="1:3">
      <c r="A8" s="102" t="s">
        <v>118</v>
      </c>
      <c r="B8" s="107">
        <v>11.49</v>
      </c>
      <c r="C8" s="105"/>
    </row>
    <row r="9" ht="23.25" customHeight="1" spans="1:3">
      <c r="A9" s="102" t="s">
        <v>119</v>
      </c>
      <c r="B9" s="108">
        <v>56.15</v>
      </c>
      <c r="C9" s="105"/>
    </row>
    <row r="10" ht="23.25" customHeight="1" spans="1:3">
      <c r="A10" s="102" t="s">
        <v>120</v>
      </c>
      <c r="B10" s="109">
        <v>50.32</v>
      </c>
      <c r="C10" s="105"/>
    </row>
    <row r="11" ht="23.25" customHeight="1" spans="1:3">
      <c r="A11" s="102" t="s">
        <v>121</v>
      </c>
      <c r="B11" s="108"/>
      <c r="C11" s="105"/>
    </row>
    <row r="12" ht="23.25" customHeight="1" spans="1:3">
      <c r="A12" s="102" t="s">
        <v>122</v>
      </c>
      <c r="B12" s="108">
        <v>15.1</v>
      </c>
      <c r="C12" s="105"/>
    </row>
    <row r="13" ht="23.25" customHeight="1" spans="1:3">
      <c r="A13" s="102" t="s">
        <v>123</v>
      </c>
      <c r="B13" s="108"/>
      <c r="C13" s="105"/>
    </row>
    <row r="14" ht="23.25" customHeight="1" spans="1:3">
      <c r="A14" s="102" t="s">
        <v>124</v>
      </c>
      <c r="B14" s="108">
        <v>0.65</v>
      </c>
      <c r="C14" s="105"/>
    </row>
    <row r="15" ht="23.25" customHeight="1" spans="1:3">
      <c r="A15" s="102" t="s">
        <v>92</v>
      </c>
      <c r="B15" s="106">
        <v>20.14</v>
      </c>
      <c r="C15" s="105"/>
    </row>
    <row r="16" ht="23.25" customHeight="1" spans="1:3">
      <c r="A16" s="102" t="s">
        <v>125</v>
      </c>
      <c r="B16" s="108">
        <v>106.24</v>
      </c>
      <c r="C16" s="105"/>
    </row>
    <row r="17" ht="23.25" customHeight="1" spans="1:3">
      <c r="A17" s="102" t="s">
        <v>126</v>
      </c>
      <c r="B17" s="110">
        <v>89.41</v>
      </c>
      <c r="C17" s="105"/>
    </row>
    <row r="18" ht="23.25" customHeight="1" spans="1:3">
      <c r="A18" s="102" t="s">
        <v>127</v>
      </c>
      <c r="B18" s="108">
        <v>68.53</v>
      </c>
      <c r="C18" s="105"/>
    </row>
    <row r="19" ht="23.25" customHeight="1" spans="1:3">
      <c r="A19" s="102" t="s">
        <v>128</v>
      </c>
      <c r="B19" s="108"/>
      <c r="C19" s="105"/>
    </row>
    <row r="20" ht="23.25" customHeight="1" spans="1:3">
      <c r="A20" s="102" t="s">
        <v>129</v>
      </c>
      <c r="B20" s="108"/>
      <c r="C20" s="105"/>
    </row>
    <row r="21" ht="23.25" customHeight="1" spans="1:3">
      <c r="A21" s="102" t="s">
        <v>130</v>
      </c>
      <c r="B21" s="108"/>
      <c r="C21" s="105"/>
    </row>
    <row r="22" ht="23.25" customHeight="1" spans="1:3">
      <c r="A22" s="102" t="s">
        <v>131</v>
      </c>
      <c r="B22" s="108"/>
      <c r="C22" s="105"/>
    </row>
    <row r="23" ht="23.25" customHeight="1" spans="1:3">
      <c r="A23" s="102" t="s">
        <v>132</v>
      </c>
      <c r="B23" s="108"/>
      <c r="C23" s="105"/>
    </row>
    <row r="24" ht="23.25" customHeight="1" spans="1:3">
      <c r="A24" s="102" t="s">
        <v>133</v>
      </c>
      <c r="B24" s="108"/>
      <c r="C24" s="105"/>
    </row>
    <row r="25" ht="23.25" customHeight="1" spans="1:3">
      <c r="A25" s="102" t="s">
        <v>134</v>
      </c>
      <c r="B25" s="108"/>
      <c r="C25" s="105"/>
    </row>
    <row r="26" ht="23.25" customHeight="1" spans="1:3">
      <c r="A26" s="102" t="s">
        <v>135</v>
      </c>
      <c r="B26" s="108"/>
      <c r="C26" s="105"/>
    </row>
    <row r="27" ht="23.25" customHeight="1" spans="1:3">
      <c r="A27" s="102" t="s">
        <v>136</v>
      </c>
      <c r="B27" s="108"/>
      <c r="C27" s="105"/>
    </row>
    <row r="28" ht="23.25" customHeight="1" spans="1:3">
      <c r="A28" s="102" t="s">
        <v>137</v>
      </c>
      <c r="B28" s="108"/>
      <c r="C28" s="105"/>
    </row>
    <row r="29" ht="23.25" customHeight="1" spans="1:3">
      <c r="A29" s="102" t="s">
        <v>138</v>
      </c>
      <c r="B29" s="108"/>
      <c r="C29" s="105"/>
    </row>
    <row r="30" ht="23.25" customHeight="1" spans="1:3">
      <c r="A30" s="102" t="s">
        <v>139</v>
      </c>
      <c r="B30" s="108"/>
      <c r="C30" s="105"/>
    </row>
    <row r="31" ht="23.25" customHeight="1" spans="1:3">
      <c r="A31" s="102" t="s">
        <v>140</v>
      </c>
      <c r="B31" s="108"/>
      <c r="C31" s="105"/>
    </row>
    <row r="32" ht="23.25" customHeight="1" spans="1:3">
      <c r="A32" s="102" t="s">
        <v>141</v>
      </c>
      <c r="B32" s="108"/>
      <c r="C32" s="105"/>
    </row>
    <row r="33" ht="23.25" customHeight="1" spans="1:3">
      <c r="A33" s="102" t="s">
        <v>142</v>
      </c>
      <c r="B33" s="108">
        <v>3.7</v>
      </c>
      <c r="C33" s="105"/>
    </row>
    <row r="34" ht="23.25" customHeight="1" spans="1:3">
      <c r="A34" s="102" t="s">
        <v>143</v>
      </c>
      <c r="B34" s="108"/>
      <c r="C34" s="105"/>
    </row>
    <row r="35" ht="23.25" customHeight="1" spans="1:3">
      <c r="A35" s="102" t="s">
        <v>144</v>
      </c>
      <c r="B35" s="108"/>
      <c r="C35" s="105"/>
    </row>
    <row r="36" ht="23.25" customHeight="1" spans="1:3">
      <c r="A36" s="102" t="s">
        <v>145</v>
      </c>
      <c r="B36" s="108"/>
      <c r="C36" s="105"/>
    </row>
    <row r="37" ht="23.25" customHeight="1" spans="1:3">
      <c r="A37" s="102" t="s">
        <v>146</v>
      </c>
      <c r="B37" s="108"/>
      <c r="C37" s="105"/>
    </row>
    <row r="38" ht="23.25" customHeight="1" spans="1:3">
      <c r="A38" s="102" t="s">
        <v>147</v>
      </c>
      <c r="B38" s="108"/>
      <c r="C38" s="105"/>
    </row>
    <row r="39" ht="23.25" customHeight="1" spans="1:3">
      <c r="A39" s="102" t="s">
        <v>148</v>
      </c>
      <c r="B39" s="110">
        <v>2.4</v>
      </c>
      <c r="C39" s="105"/>
    </row>
    <row r="40" ht="23.25" customHeight="1" spans="1:3">
      <c r="A40" s="102" t="s">
        <v>149</v>
      </c>
      <c r="B40" s="110">
        <v>4.82</v>
      </c>
      <c r="C40" s="105"/>
    </row>
    <row r="41" ht="23.25" customHeight="1" spans="1:3">
      <c r="A41" s="102" t="s">
        <v>150</v>
      </c>
      <c r="B41" s="108"/>
      <c r="C41" s="105"/>
    </row>
    <row r="42" ht="23.25" customHeight="1" spans="1:3">
      <c r="A42" s="102" t="s">
        <v>151</v>
      </c>
      <c r="B42" s="108">
        <v>9.96</v>
      </c>
      <c r="C42" s="105"/>
    </row>
    <row r="43" ht="23.25" customHeight="1" spans="1:3">
      <c r="A43" s="102" t="s">
        <v>152</v>
      </c>
      <c r="B43" s="108"/>
      <c r="C43" s="105"/>
    </row>
    <row r="44" ht="23.25" customHeight="1" spans="1:3">
      <c r="A44" s="111" t="s">
        <v>153</v>
      </c>
      <c r="B44" s="108"/>
      <c r="C44" s="105"/>
    </row>
    <row r="45" ht="23.25" customHeight="1" spans="1:3">
      <c r="A45" s="102" t="s">
        <v>154</v>
      </c>
      <c r="B45" s="110">
        <v>26.39</v>
      </c>
      <c r="C45" s="105"/>
    </row>
    <row r="46" ht="23.25" customHeight="1" spans="1:3">
      <c r="A46" s="102" t="s">
        <v>155</v>
      </c>
      <c r="B46" s="108"/>
      <c r="C46" s="105"/>
    </row>
    <row r="47" ht="23.25" customHeight="1" spans="1:3">
      <c r="A47" s="102" t="s">
        <v>156</v>
      </c>
      <c r="B47" s="108"/>
      <c r="C47" s="105"/>
    </row>
    <row r="48" ht="23.25" customHeight="1" spans="1:3">
      <c r="A48" s="102" t="s">
        <v>157</v>
      </c>
      <c r="B48" s="108"/>
      <c r="C48" s="105"/>
    </row>
    <row r="49" ht="23.25" customHeight="1" spans="1:3">
      <c r="A49" s="102" t="s">
        <v>158</v>
      </c>
      <c r="B49" s="108"/>
      <c r="C49" s="105"/>
    </row>
    <row r="50" ht="23.25" customHeight="1" spans="1:3">
      <c r="A50" s="102" t="s">
        <v>159</v>
      </c>
      <c r="B50" s="110">
        <v>26.39</v>
      </c>
      <c r="C50" s="105"/>
    </row>
    <row r="51" ht="23.25" customHeight="1" spans="1:3">
      <c r="A51" s="102" t="s">
        <v>160</v>
      </c>
      <c r="B51" s="108"/>
      <c r="C51" s="105"/>
    </row>
    <row r="52" ht="23.25" customHeight="1" spans="1:3">
      <c r="A52" s="102" t="s">
        <v>161</v>
      </c>
      <c r="B52" s="108"/>
      <c r="C52" s="105"/>
    </row>
    <row r="53" ht="23.25" customHeight="1" spans="1:3">
      <c r="A53" s="102" t="s">
        <v>162</v>
      </c>
      <c r="B53" s="108"/>
      <c r="C53" s="105"/>
    </row>
    <row r="54" ht="23.25" customHeight="1" spans="1:3">
      <c r="A54" s="102" t="s">
        <v>163</v>
      </c>
      <c r="B54" s="108"/>
      <c r="C54" s="105"/>
    </row>
    <row r="55" ht="23.25" customHeight="1" spans="1:3">
      <c r="A55" s="102" t="s">
        <v>164</v>
      </c>
      <c r="B55" s="110"/>
      <c r="C55" s="105"/>
    </row>
    <row r="56" ht="23.25" customHeight="1" spans="1:3">
      <c r="A56" s="102" t="s">
        <v>165</v>
      </c>
      <c r="B56" s="108"/>
      <c r="C56" s="105"/>
    </row>
    <row r="57" ht="23.25" customHeight="1" spans="1:3">
      <c r="A57" s="79" t="s">
        <v>46</v>
      </c>
      <c r="B57" s="108">
        <f>B5+B17+B45</f>
        <v>601.86</v>
      </c>
      <c r="C57" s="105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I17" sqref="I17:J17"/>
    </sheetView>
  </sheetViews>
  <sheetFormatPr defaultColWidth="6.875" defaultRowHeight="11.25"/>
  <cols>
    <col min="1" max="1" width="9.25" style="73" customWidth="1"/>
    <col min="2" max="2" width="35.125" style="73" customWidth="1"/>
    <col min="3" max="4" width="9.875" style="73" customWidth="1"/>
    <col min="5" max="5" width="9" style="73" customWidth="1"/>
    <col min="6" max="6" width="6.5" style="73" customWidth="1"/>
    <col min="7" max="7" width="9" style="73" customWidth="1"/>
    <col min="8" max="8" width="7.875" style="73" customWidth="1"/>
    <col min="9" max="9" width="7.25" style="73" customWidth="1"/>
    <col min="10" max="10" width="8.5" style="73" customWidth="1"/>
    <col min="11" max="11" width="8.25" style="73" customWidth="1"/>
    <col min="12" max="16384" width="6.875" style="73"/>
  </cols>
  <sheetData>
    <row r="1" ht="16.5" customHeight="1" spans="1:11">
      <c r="A1" s="74" t="s">
        <v>166</v>
      </c>
      <c r="B1" s="75"/>
      <c r="C1" s="75"/>
      <c r="D1" s="75"/>
      <c r="E1" s="75"/>
      <c r="F1" s="75"/>
      <c r="G1" s="75"/>
      <c r="H1" s="75"/>
      <c r="I1" s="75"/>
      <c r="J1" s="88"/>
      <c r="K1" s="88"/>
    </row>
    <row r="2" ht="16.5" customHeight="1" spans="1:11">
      <c r="A2" s="75"/>
      <c r="B2" s="75"/>
      <c r="C2" s="75"/>
      <c r="D2" s="75"/>
      <c r="E2" s="75"/>
      <c r="F2" s="75"/>
      <c r="G2" s="75"/>
      <c r="H2" s="75"/>
      <c r="I2" s="75"/>
      <c r="J2" s="88"/>
      <c r="K2" s="88"/>
    </row>
    <row r="3" ht="29.25" customHeight="1" spans="1:11">
      <c r="A3" s="76" t="s">
        <v>167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ht="26.25" customHeight="1" spans="1:11">
      <c r="A4" s="58"/>
      <c r="B4" s="58"/>
      <c r="C4" s="58"/>
      <c r="D4" s="58"/>
      <c r="E4" s="58"/>
      <c r="F4" s="58"/>
      <c r="G4" s="58"/>
      <c r="H4" s="58"/>
      <c r="I4" s="58"/>
      <c r="J4" s="89" t="s">
        <v>2</v>
      </c>
      <c r="K4" s="89"/>
    </row>
    <row r="5" ht="26.25" customHeight="1" spans="1:11">
      <c r="A5" s="77" t="s">
        <v>39</v>
      </c>
      <c r="B5" s="77"/>
      <c r="C5" s="77" t="s">
        <v>107</v>
      </c>
      <c r="D5" s="77"/>
      <c r="E5" s="77"/>
      <c r="F5" s="77" t="s">
        <v>108</v>
      </c>
      <c r="G5" s="77"/>
      <c r="H5" s="77"/>
      <c r="I5" s="77" t="s">
        <v>168</v>
      </c>
      <c r="J5" s="77"/>
      <c r="K5" s="77"/>
    </row>
    <row r="6" s="72" customFormat="1" ht="27.75" customHeight="1" spans="1:11">
      <c r="A6" s="77" t="s">
        <v>44</v>
      </c>
      <c r="B6" s="77" t="s">
        <v>45</v>
      </c>
      <c r="C6" s="77" t="s">
        <v>46</v>
      </c>
      <c r="D6" s="77" t="s">
        <v>95</v>
      </c>
      <c r="E6" s="77" t="s">
        <v>96</v>
      </c>
      <c r="F6" s="77" t="s">
        <v>46</v>
      </c>
      <c r="G6" s="77" t="s">
        <v>95</v>
      </c>
      <c r="H6" s="77" t="s">
        <v>96</v>
      </c>
      <c r="I6" s="77" t="s">
        <v>46</v>
      </c>
      <c r="J6" s="77" t="s">
        <v>95</v>
      </c>
      <c r="K6" s="77" t="s">
        <v>96</v>
      </c>
    </row>
    <row r="7" s="72" customFormat="1" ht="30" customHeight="1" spans="1:11">
      <c r="A7" s="78">
        <v>229</v>
      </c>
      <c r="B7" s="79" t="s">
        <v>98</v>
      </c>
      <c r="C7" s="80">
        <v>16</v>
      </c>
      <c r="D7" s="80">
        <v>16</v>
      </c>
      <c r="E7" s="80"/>
      <c r="F7" s="80"/>
      <c r="G7" s="80"/>
      <c r="H7" s="80"/>
      <c r="I7" s="77">
        <v>-100</v>
      </c>
      <c r="J7" s="77">
        <v>-100</v>
      </c>
      <c r="K7" s="77"/>
    </row>
    <row r="8" s="72" customFormat="1" ht="30" customHeight="1" spans="1:11">
      <c r="A8" s="78">
        <v>22960</v>
      </c>
      <c r="B8" s="79" t="s">
        <v>99</v>
      </c>
      <c r="C8" s="80">
        <v>16</v>
      </c>
      <c r="D8" s="80">
        <v>16</v>
      </c>
      <c r="E8" s="80"/>
      <c r="F8" s="80"/>
      <c r="G8" s="80"/>
      <c r="H8" s="80"/>
      <c r="I8" s="77">
        <v>-100</v>
      </c>
      <c r="J8" s="77">
        <v>-100</v>
      </c>
      <c r="K8" s="77"/>
    </row>
    <row r="9" s="72" customFormat="1" ht="30" customHeight="1" spans="1:11">
      <c r="A9" s="78">
        <v>2296002</v>
      </c>
      <c r="B9" s="80" t="s">
        <v>110</v>
      </c>
      <c r="C9" s="80">
        <v>16</v>
      </c>
      <c r="D9" s="80">
        <v>16</v>
      </c>
      <c r="E9" s="80"/>
      <c r="F9" s="80"/>
      <c r="G9" s="80"/>
      <c r="H9" s="80"/>
      <c r="I9" s="77">
        <v>-100</v>
      </c>
      <c r="J9" s="77">
        <v>-100</v>
      </c>
      <c r="K9" s="77"/>
    </row>
    <row r="10" s="72" customFormat="1" ht="30" customHeight="1" spans="1:11">
      <c r="A10" s="81"/>
      <c r="B10" s="82"/>
      <c r="C10" s="80"/>
      <c r="D10" s="80"/>
      <c r="E10" s="80"/>
      <c r="F10" s="83"/>
      <c r="G10" s="83"/>
      <c r="H10" s="80"/>
      <c r="I10" s="80"/>
      <c r="J10" s="77"/>
      <c r="K10" s="77"/>
    </row>
    <row r="11" customFormat="1" ht="30" customHeight="1" spans="1:11">
      <c r="A11" s="82"/>
      <c r="B11" s="82"/>
      <c r="C11" s="84"/>
      <c r="D11" s="84"/>
      <c r="E11" s="84"/>
      <c r="F11" s="83"/>
      <c r="G11" s="83"/>
      <c r="H11" s="84"/>
      <c r="I11" s="84"/>
      <c r="J11" s="90"/>
      <c r="K11" s="90"/>
    </row>
    <row r="12" customFormat="1" ht="30" customHeight="1" spans="1:11">
      <c r="A12" s="82"/>
      <c r="B12" s="82"/>
      <c r="C12" s="77"/>
      <c r="D12" s="77"/>
      <c r="E12" s="77"/>
      <c r="F12" s="83"/>
      <c r="G12" s="83"/>
      <c r="H12" s="77"/>
      <c r="I12" s="77"/>
      <c r="J12" s="77"/>
      <c r="K12" s="77"/>
    </row>
    <row r="13" customFormat="1" ht="30" customHeight="1" spans="1:11">
      <c r="A13" s="85"/>
      <c r="B13" s="86"/>
      <c r="C13" s="86"/>
      <c r="D13" s="86"/>
      <c r="E13" s="86"/>
      <c r="F13" s="86"/>
      <c r="G13" s="86"/>
      <c r="H13" s="86"/>
      <c r="I13" s="86"/>
      <c r="J13" s="87"/>
      <c r="K13" s="87"/>
    </row>
    <row r="14" ht="30" customHeight="1" spans="1:11">
      <c r="A14" s="85"/>
      <c r="B14" s="87"/>
      <c r="C14" s="87"/>
      <c r="D14" s="87"/>
      <c r="E14" s="87"/>
      <c r="F14" s="87"/>
      <c r="G14" s="87"/>
      <c r="H14" s="87"/>
      <c r="I14" s="86"/>
      <c r="J14" s="87"/>
      <c r="K14" s="87"/>
    </row>
    <row r="15" ht="30" customHeight="1" spans="1:11">
      <c r="A15" s="85"/>
      <c r="B15" s="86"/>
      <c r="C15" s="86"/>
      <c r="D15" s="86"/>
      <c r="E15" s="86"/>
      <c r="F15" s="86"/>
      <c r="G15" s="86"/>
      <c r="H15" s="86"/>
      <c r="I15" s="86"/>
      <c r="J15" s="87"/>
      <c r="K15" s="87"/>
    </row>
    <row r="16" ht="30" customHeight="1" spans="1:11">
      <c r="A16" s="85"/>
      <c r="B16" s="86"/>
      <c r="C16" s="86"/>
      <c r="D16" s="86"/>
      <c r="E16" s="86"/>
      <c r="F16" s="86"/>
      <c r="G16" s="86"/>
      <c r="H16" s="86"/>
      <c r="I16" s="86"/>
      <c r="J16" s="87"/>
      <c r="K16" s="87"/>
    </row>
    <row r="17" ht="30" customHeight="1" spans="1:11">
      <c r="A17" s="85"/>
      <c r="B17" s="80" t="s">
        <v>46</v>
      </c>
      <c r="C17" s="80">
        <v>16</v>
      </c>
      <c r="D17" s="80">
        <v>16</v>
      </c>
      <c r="E17" s="86"/>
      <c r="F17" s="86"/>
      <c r="G17" s="86"/>
      <c r="H17" s="86"/>
      <c r="I17" s="77">
        <v>-100</v>
      </c>
      <c r="J17" s="77">
        <v>-100</v>
      </c>
      <c r="K17" s="87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6" sqref="B6:B11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58" t="s">
        <v>169</v>
      </c>
    </row>
    <row r="2" ht="19.5" customHeight="1" spans="1:2">
      <c r="A2" s="59"/>
      <c r="B2" s="60"/>
    </row>
    <row r="3" ht="30" customHeight="1" spans="1:2">
      <c r="A3" s="61" t="s">
        <v>170</v>
      </c>
      <c r="B3" s="61"/>
    </row>
    <row r="4" ht="16.5" customHeight="1" spans="1:2">
      <c r="A4" s="62"/>
      <c r="B4" s="63" t="s">
        <v>2</v>
      </c>
    </row>
    <row r="5" ht="38.25" customHeight="1" spans="1:2">
      <c r="A5" s="64" t="s">
        <v>5</v>
      </c>
      <c r="B5" s="64" t="s">
        <v>108</v>
      </c>
    </row>
    <row r="6" ht="38.25" customHeight="1" spans="1:2">
      <c r="A6" s="65" t="s">
        <v>171</v>
      </c>
      <c r="B6" s="66">
        <v>11.7</v>
      </c>
    </row>
    <row r="7" ht="38.25" customHeight="1" spans="1:2">
      <c r="A7" s="66" t="s">
        <v>172</v>
      </c>
      <c r="B7" s="66">
        <v>0</v>
      </c>
    </row>
    <row r="8" ht="38.25" customHeight="1" spans="1:2">
      <c r="A8" s="66" t="s">
        <v>173</v>
      </c>
      <c r="B8" s="66">
        <v>3.7</v>
      </c>
    </row>
    <row r="9" ht="38.25" customHeight="1" spans="1:2">
      <c r="A9" s="67" t="s">
        <v>174</v>
      </c>
      <c r="B9" s="67">
        <v>8</v>
      </c>
    </row>
    <row r="10" ht="38.25" customHeight="1" spans="1:2">
      <c r="A10" s="68" t="s">
        <v>175</v>
      </c>
      <c r="B10" s="67">
        <v>8</v>
      </c>
    </row>
    <row r="11" ht="38.25" customHeight="1" spans="1:2">
      <c r="A11" s="69" t="s">
        <v>176</v>
      </c>
      <c r="B11" s="70">
        <v>0</v>
      </c>
    </row>
    <row r="12" ht="91.5" customHeight="1" spans="1:2">
      <c r="A12" s="71" t="s">
        <v>177</v>
      </c>
      <c r="B12" s="71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2" workbookViewId="0">
      <selection activeCell="R16" sqref="R16"/>
    </sheetView>
  </sheetViews>
  <sheetFormatPr defaultColWidth="9" defaultRowHeight="14.25"/>
  <cols>
    <col min="1" max="2" width="8.75" customWidth="1"/>
    <col min="3" max="3" width="7.375" customWidth="1"/>
    <col min="4" max="4" width="5.25" customWidth="1"/>
    <col min="5" max="5" width="7.5" customWidth="1"/>
    <col min="6" max="6" width="9" customWidth="1"/>
  </cols>
  <sheetData>
    <row r="1" ht="31.5" customHeight="1" spans="1:14">
      <c r="A1" s="1" t="s">
        <v>178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50"/>
    </row>
    <row r="2" ht="33" customHeight="1" spans="1:14">
      <c r="A2" s="29" t="s">
        <v>179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31" t="s">
        <v>180</v>
      </c>
      <c r="B4" s="32" t="s">
        <v>181</v>
      </c>
      <c r="C4" s="32" t="s">
        <v>182</v>
      </c>
      <c r="D4" s="32" t="s">
        <v>183</v>
      </c>
      <c r="E4" s="33" t="s">
        <v>184</v>
      </c>
      <c r="F4" s="33"/>
      <c r="G4" s="33"/>
      <c r="H4" s="33"/>
      <c r="I4" s="33"/>
      <c r="J4" s="33"/>
      <c r="K4" s="33"/>
      <c r="L4" s="33"/>
      <c r="M4" s="33"/>
      <c r="N4" s="51" t="s">
        <v>185</v>
      </c>
    </row>
    <row r="5" ht="37.5" customHeight="1" spans="1:14">
      <c r="A5" s="34"/>
      <c r="B5" s="32"/>
      <c r="C5" s="32"/>
      <c r="D5" s="32"/>
      <c r="E5" s="35" t="s">
        <v>186</v>
      </c>
      <c r="F5" s="33" t="s">
        <v>40</v>
      </c>
      <c r="G5" s="33"/>
      <c r="H5" s="33"/>
      <c r="I5" s="33"/>
      <c r="J5" s="52"/>
      <c r="K5" s="52"/>
      <c r="L5" s="53" t="s">
        <v>187</v>
      </c>
      <c r="M5" s="53" t="s">
        <v>188</v>
      </c>
      <c r="N5" s="54"/>
    </row>
    <row r="6" ht="78.75" customHeight="1" spans="1:14">
      <c r="A6" s="36"/>
      <c r="B6" s="32"/>
      <c r="C6" s="32"/>
      <c r="D6" s="32"/>
      <c r="E6" s="35"/>
      <c r="F6" s="37" t="s">
        <v>189</v>
      </c>
      <c r="G6" s="35" t="s">
        <v>190</v>
      </c>
      <c r="H6" s="35" t="s">
        <v>191</v>
      </c>
      <c r="I6" s="35" t="s">
        <v>192</v>
      </c>
      <c r="J6" s="35" t="s">
        <v>193</v>
      </c>
      <c r="K6" s="55" t="s">
        <v>194</v>
      </c>
      <c r="L6" s="56"/>
      <c r="M6" s="56"/>
      <c r="N6" s="57"/>
    </row>
    <row r="7" ht="24" customHeight="1" spans="1:14">
      <c r="A7" s="38" t="s">
        <v>195</v>
      </c>
      <c r="B7" s="38" t="s">
        <v>196</v>
      </c>
      <c r="C7" s="39" t="s">
        <v>197</v>
      </c>
      <c r="D7" s="40">
        <v>30</v>
      </c>
      <c r="E7" s="41">
        <v>7.5</v>
      </c>
      <c r="F7" s="41">
        <v>7.5</v>
      </c>
      <c r="G7" s="41">
        <v>7.5</v>
      </c>
      <c r="H7" s="42"/>
      <c r="I7" s="42"/>
      <c r="J7" s="42"/>
      <c r="K7" s="42"/>
      <c r="L7" s="42"/>
      <c r="M7" s="42"/>
      <c r="N7" s="42"/>
    </row>
    <row r="8" ht="24" customHeight="1" spans="1:14">
      <c r="A8" s="38" t="s">
        <v>198</v>
      </c>
      <c r="B8" s="38" t="s">
        <v>199</v>
      </c>
      <c r="C8" s="39" t="s">
        <v>200</v>
      </c>
      <c r="D8" s="40">
        <v>1</v>
      </c>
      <c r="E8" s="43">
        <v>1.5</v>
      </c>
      <c r="F8" s="43">
        <v>1.5</v>
      </c>
      <c r="G8" s="43">
        <v>1.5</v>
      </c>
      <c r="H8" s="44"/>
      <c r="I8" s="44"/>
      <c r="J8" s="44"/>
      <c r="K8" s="44"/>
      <c r="L8" s="44"/>
      <c r="M8" s="44"/>
      <c r="N8" s="48"/>
    </row>
    <row r="9" ht="24" customHeight="1" spans="1:14">
      <c r="A9" s="38" t="s">
        <v>201</v>
      </c>
      <c r="B9" s="38" t="s">
        <v>202</v>
      </c>
      <c r="C9" s="39" t="s">
        <v>203</v>
      </c>
      <c r="D9" s="40">
        <v>1</v>
      </c>
      <c r="E9" s="45">
        <v>1</v>
      </c>
      <c r="F9" s="45">
        <v>1</v>
      </c>
      <c r="G9" s="45">
        <v>1</v>
      </c>
      <c r="H9" s="44"/>
      <c r="I9" s="44"/>
      <c r="J9" s="44"/>
      <c r="K9" s="44"/>
      <c r="L9" s="44"/>
      <c r="M9" s="44"/>
      <c r="N9" s="48"/>
    </row>
    <row r="10" ht="24" customHeight="1" spans="1:14">
      <c r="A10" s="38" t="s">
        <v>204</v>
      </c>
      <c r="B10" s="38" t="s">
        <v>205</v>
      </c>
      <c r="C10" s="39" t="s">
        <v>206</v>
      </c>
      <c r="D10" s="40">
        <v>8</v>
      </c>
      <c r="E10" s="45">
        <v>1.6</v>
      </c>
      <c r="F10" s="45">
        <v>1.6</v>
      </c>
      <c r="G10" s="45">
        <v>1.6</v>
      </c>
      <c r="H10" s="44"/>
      <c r="I10" s="44"/>
      <c r="J10" s="44"/>
      <c r="K10" s="44"/>
      <c r="L10" s="44"/>
      <c r="M10" s="44"/>
      <c r="N10" s="48"/>
    </row>
    <row r="11" ht="24" customHeight="1" spans="1:14">
      <c r="A11" s="38" t="s">
        <v>207</v>
      </c>
      <c r="B11" s="38" t="s">
        <v>208</v>
      </c>
      <c r="C11" s="39" t="s">
        <v>209</v>
      </c>
      <c r="D11" s="40">
        <v>8</v>
      </c>
      <c r="E11" s="45">
        <v>3.2</v>
      </c>
      <c r="F11" s="45">
        <v>3.2</v>
      </c>
      <c r="G11" s="45">
        <v>3.2</v>
      </c>
      <c r="H11" s="44"/>
      <c r="I11" s="44"/>
      <c r="J11" s="44"/>
      <c r="K11" s="44"/>
      <c r="L11" s="44"/>
      <c r="M11" s="44"/>
      <c r="N11" s="48"/>
    </row>
    <row r="12" ht="24" customHeight="1" spans="1:14">
      <c r="A12" s="38" t="s">
        <v>210</v>
      </c>
      <c r="B12" s="38" t="s">
        <v>211</v>
      </c>
      <c r="C12" s="39" t="s">
        <v>212</v>
      </c>
      <c r="D12" s="40">
        <v>2</v>
      </c>
      <c r="E12" s="45">
        <v>1</v>
      </c>
      <c r="F12" s="45">
        <v>1</v>
      </c>
      <c r="G12" s="45">
        <v>1</v>
      </c>
      <c r="H12" s="44"/>
      <c r="I12" s="44"/>
      <c r="J12" s="44"/>
      <c r="K12" s="44"/>
      <c r="L12" s="44"/>
      <c r="M12" s="44"/>
      <c r="N12" s="48"/>
    </row>
    <row r="13" ht="24" customHeight="1" spans="1:14">
      <c r="A13" s="38" t="s">
        <v>213</v>
      </c>
      <c r="B13" s="38" t="s">
        <v>214</v>
      </c>
      <c r="C13" s="39" t="s">
        <v>215</v>
      </c>
      <c r="D13" s="40">
        <v>5</v>
      </c>
      <c r="E13" s="45">
        <v>3</v>
      </c>
      <c r="F13" s="45">
        <v>3</v>
      </c>
      <c r="G13" s="45">
        <v>3</v>
      </c>
      <c r="H13" s="44"/>
      <c r="I13" s="44"/>
      <c r="J13" s="44"/>
      <c r="K13" s="44"/>
      <c r="L13" s="44"/>
      <c r="M13" s="44"/>
      <c r="N13" s="48"/>
    </row>
    <row r="14" ht="24" customHeight="1" spans="1:14">
      <c r="A14" s="38" t="s">
        <v>195</v>
      </c>
      <c r="B14" s="38" t="s">
        <v>216</v>
      </c>
      <c r="C14" s="39" t="s">
        <v>217</v>
      </c>
      <c r="D14" s="40">
        <v>30</v>
      </c>
      <c r="E14" s="45">
        <v>1.2</v>
      </c>
      <c r="F14" s="45">
        <v>1.2</v>
      </c>
      <c r="G14" s="45">
        <v>1.2</v>
      </c>
      <c r="H14" s="44"/>
      <c r="I14" s="44"/>
      <c r="J14" s="44"/>
      <c r="K14" s="44"/>
      <c r="L14" s="44"/>
      <c r="M14" s="44"/>
      <c r="N14" s="48"/>
    </row>
    <row r="15" ht="24" customHeight="1" spans="1:14">
      <c r="A15" s="46"/>
      <c r="B15" s="47"/>
      <c r="C15" s="48"/>
      <c r="D15" s="48"/>
      <c r="E15" s="44"/>
      <c r="F15" s="44"/>
      <c r="G15" s="44"/>
      <c r="H15" s="44"/>
      <c r="I15" s="44"/>
      <c r="J15" s="44"/>
      <c r="K15" s="44"/>
      <c r="L15" s="44"/>
      <c r="M15" s="44"/>
      <c r="N15" s="48"/>
    </row>
    <row r="16" ht="24" customHeight="1" spans="1:14">
      <c r="A16" s="49" t="s">
        <v>218</v>
      </c>
      <c r="B16" s="49"/>
      <c r="C16" s="49"/>
      <c r="D16" s="49"/>
      <c r="E16" s="44">
        <f>SUM(E7:E15)</f>
        <v>20</v>
      </c>
      <c r="F16" s="44">
        <f>SUM(F7:F15)</f>
        <v>20</v>
      </c>
      <c r="G16" s="44">
        <f>SUM(G7:G15)</f>
        <v>20</v>
      </c>
      <c r="H16" s="44"/>
      <c r="I16" s="44"/>
      <c r="J16" s="44"/>
      <c r="K16" s="44"/>
      <c r="L16" s="44"/>
      <c r="M16" s="44"/>
      <c r="N16" s="48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2018-05-02T01:30:00Z</cp:lastPrinted>
  <dcterms:modified xsi:type="dcterms:W3CDTF">2018-05-15T03:10:32Z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