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08" windowHeight="7800" firstSheet="1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<sst xmlns="http://schemas.openxmlformats.org/spreadsheetml/2006/main" count="294">
  <si>
    <t>表1</t>
  </si>
  <si>
    <t>孝义市柱濮镇人民政府2021年部门收支总表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</si>
  <si>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</si>
  <si>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</si>
  <si>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</si>
  <si>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</si>
  <si>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</si>
  <si>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</si>
  <si>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</si>
  <si>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</si>
  <si>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</si>
  <si>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</si>
  <si>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</si>
  <si>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</si>
  <si>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</si>
  <si>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</si>
  <si>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</si>
  <si>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</si>
  <si>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</si>
  <si>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</si>
  <si>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</si>
  <si>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</si>
  <si>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</si>
  <si>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</si>
  <si>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</si>
  <si>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</si>
  <si>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</si>
  <si>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</si>
  <si>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</si>
  <si>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</si>
  <si>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</si>
  <si>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</si>
  <si>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</si>
  <si>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</si>
  <si>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</si>
  <si>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</si>
  <si>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</si>
  <si>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</si>
  <si>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</si>
  <si>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孝义市柱濮镇人民政府2021年部门收入总表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</si>
  <si>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</si>
  <si>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</si>
  <si>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</si>
  <si>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</si>
  <si>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</si>
  <si>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</si>
  <si>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</si>
  <si>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</si>
  <si>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</si>
  <si>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</si>
  <si>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</si>
  <si>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534.42</t>
  </si>
  <si>
    <t>2010301</t>
  </si>
  <si>
    <t xml:space="preserve">    行政运行（政府办公厅（室）及相关机构事务）</t>
  </si>
  <si>
    <t>259.88</t>
  </si>
  <si>
    <t>2010350</t>
  </si>
  <si>
    <t xml:space="preserve">    事业运行（政府办公厅（室）及相关机构事务）</t>
  </si>
  <si>
    <t>274.54</t>
  </si>
  <si>
    <t>208</t>
  </si>
  <si>
    <t>社会保障和就业支出</t>
  </si>
  <si>
    <t>53.68</t>
  </si>
  <si>
    <t>20805</t>
  </si>
  <si>
    <t xml:space="preserve">  行政事业单位离退休</t>
  </si>
  <si>
    <t>49.72</t>
  </si>
  <si>
    <t>2080505</t>
  </si>
  <si>
    <t xml:space="preserve">    机关事业单位基本养老保险缴费支出</t>
  </si>
  <si>
    <t>20811</t>
  </si>
  <si>
    <t xml:space="preserve">  残疾人事业</t>
  </si>
  <si>
    <t>3.96</t>
  </si>
  <si>
    <t>2081107</t>
  </si>
  <si>
    <t xml:space="preserve">    残疾人生活和护理补贴</t>
  </si>
  <si>
    <t>210</t>
  </si>
  <si>
    <t>卫生健康支出</t>
  </si>
  <si>
    <t>26.1</t>
  </si>
  <si>
    <t>21007</t>
  </si>
  <si>
    <t xml:space="preserve">  计划生育事务</t>
  </si>
  <si>
    <t>2.9</t>
  </si>
  <si>
    <t>2100799</t>
  </si>
  <si>
    <t xml:space="preserve">    其他计划生育事务支出</t>
  </si>
  <si>
    <t>21011</t>
  </si>
  <si>
    <t>行政事业单位医疗</t>
  </si>
  <si>
    <t>23.2</t>
  </si>
  <si>
    <t>2101101</t>
  </si>
  <si>
    <t>行政单位医疗</t>
  </si>
  <si>
    <t>6.5</t>
  </si>
  <si>
    <t>2101102</t>
  </si>
  <si>
    <t>事业单位医疗</t>
  </si>
  <si>
    <t>13.7</t>
  </si>
  <si>
    <t>2101103</t>
  </si>
  <si>
    <t>公务员医疗补助</t>
  </si>
  <si>
    <t>3</t>
  </si>
  <si>
    <t>城乡社区支出</t>
  </si>
  <si>
    <t>82.39</t>
  </si>
  <si>
    <t>67.39</t>
  </si>
  <si>
    <t xml:space="preserve">  城乡社区公共设施</t>
  </si>
  <si>
    <t xml:space="preserve">    其他城乡社区公共设施支出</t>
  </si>
  <si>
    <t>国有土地使用权出让收入安排的支出</t>
  </si>
  <si>
    <t>15</t>
  </si>
  <si>
    <t>　　农村基础设施建设支出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</si>
  <si>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</si>
  <si>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</si>
  <si>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</si>
  <si>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</si>
  <si>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</si>
  <si>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</si>
  <si>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</si>
  <si>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</si>
  <si>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孝义市柱濮镇人民政府2021年部门支出总表</t>
  </si>
  <si>
    <t>基本支出</t>
  </si>
  <si>
    <t>项目支出</t>
  </si>
  <si>
    <t>表4</t>
  </si>
  <si>
    <t>孝义市柱濮镇人民政府2021年财政拨款收支总表</t>
  </si>
  <si>
    <t>小计</t>
  </si>
  <si>
    <t>政府性基金预算</t>
  </si>
  <si>
    <t>十五、资源勘探信息等支出</t>
  </si>
  <si>
    <t>表5</t>
  </si>
  <si>
    <t>孝义市柱濮镇人民政府2021年一般公共预算支出表</t>
  </si>
  <si>
    <t>2020年预算数</t>
  </si>
  <si>
    <t>2021年预算数</t>
  </si>
  <si>
    <t>2021年预算数比2020年预算数增减%</t>
  </si>
  <si>
    <t>政府办公厅及相关机构事务</t>
  </si>
  <si>
    <t>行政运行</t>
  </si>
  <si>
    <t>事业运行</t>
  </si>
  <si>
    <t>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</si>
  <si>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</si>
  <si>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</si>
  <si>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</si>
  <si>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</si>
  <si>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残疾人事业</t>
  </si>
  <si>
    <t>残疾人生活和护理补贴</t>
  </si>
  <si>
    <t>其他残疾人事业支出</t>
  </si>
  <si>
    <t>计划生育事务</t>
  </si>
  <si>
    <t>其他计划生育事务支出</t>
  </si>
  <si>
    <t>城乡社区公共设施</t>
  </si>
  <si>
    <t>其他城乡社区公共设施支出</t>
  </si>
  <si>
    <t>农村综合改革</t>
  </si>
  <si>
    <t>对村民委员会和党支部的补助</t>
  </si>
  <si>
    <t>住房改革支出</t>
  </si>
  <si>
    <t>住房公积金</t>
  </si>
  <si>
    <t>表6</t>
  </si>
  <si>
    <t>孝义市柱濮镇人民政府2021年一般公共预算基本支出经济科目表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</si>
  <si>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</si>
  <si>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</si>
  <si>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</si>
  <si>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</si>
  <si>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</si>
  <si>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</si>
  <si>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</si>
  <si>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</si>
  <si>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</si>
  <si>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</si>
  <si>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</si>
  <si>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</si>
  <si>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</si>
  <si>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</si>
  <si>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</si>
  <si>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</si>
  <si>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</si>
  <si>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</si>
  <si>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</si>
  <si>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</si>
  <si>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</si>
  <si>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</si>
  <si>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</si>
  <si>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</si>
  <si>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</si>
  <si>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</si>
  <si>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</si>
  <si>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</si>
  <si>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</si>
  <si>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</si>
  <si>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</si>
  <si>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</si>
  <si>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</si>
  <si>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</si>
  <si>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</si>
  <si>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</si>
  <si>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</si>
  <si>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</si>
  <si>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</si>
  <si>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</si>
  <si>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</si>
  <si>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</si>
  <si>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</si>
  <si>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</si>
  <si>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</si>
  <si>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</si>
  <si>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</si>
  <si>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</si>
  <si>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</si>
  <si>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</si>
  <si>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</si>
  <si>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</si>
  <si>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</si>
  <si>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</si>
  <si>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</si>
  <si>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孝义市柱濮镇人民政府2021年一般公共预算“三公”经费支出情况统计表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</si>
  <si>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</si>
  <si>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</si>
  <si>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</si>
  <si>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</si>
  <si>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</si>
  <si>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</si>
  <si>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</si>
  <si>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</si>
  <si>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孝义市柱濮镇人民政府2021年政府性基金预算支出表</t>
  </si>
  <si>
    <t>2021年预算比2020年预算数增减</t>
  </si>
  <si>
    <t>合      计</t>
  </si>
  <si>
    <t>表9</t>
  </si>
  <si>
    <t>孝义市柱濮镇人民政府2021年一般公共预算重点项目绩效目标表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</si>
  <si>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</si>
  <si>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</si>
  <si>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</si>
  <si>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</si>
  <si>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</si>
  <si>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</si>
  <si>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</si>
  <si>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</si>
  <si>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</si>
  <si>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</si>
  <si>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人居环境整治工作奖补资金2019年</t>
  </si>
  <si>
    <t>2120399</t>
  </si>
  <si>
    <t>城乡环境整治提升</t>
  </si>
  <si>
    <t>爱卫奖补资金</t>
  </si>
  <si>
    <t>农村生活污水治理设施 建设资金</t>
  </si>
  <si>
    <t>农村基础设施建设支出</t>
  </si>
  <si>
    <t>2120804</t>
  </si>
  <si>
    <t>农村生活污水治理设施建设资金</t>
  </si>
  <si>
    <t>　村级转移支付</t>
  </si>
  <si>
    <t>对村民委员会和村党支部的补助</t>
  </si>
  <si>
    <t>2130705</t>
  </si>
  <si>
    <t>村集体工作正常运行</t>
  </si>
  <si>
    <t>计生转移支付</t>
  </si>
  <si>
    <t>计生工作正常运行</t>
  </si>
  <si>
    <t>道路转移支付</t>
  </si>
  <si>
    <t>道路维修养护正常运行</t>
  </si>
  <si>
    <r>
      <t>　　</t>
    </r>
    <r>
      <rPr>
        <sz val="12"/>
        <color rgb="FF000000"/>
        <rFont val="Calibri"/>
        <charset val="0"/>
      </rPr>
      <t>2020</t>
    </r>
    <r>
      <rPr>
        <sz val="12"/>
        <color rgb="FF000000"/>
        <rFont val="宋体"/>
        <charset val="0"/>
      </rPr>
      <t>年村主干第四季度报酬</t>
    </r>
  </si>
  <si>
    <r>
      <rPr>
        <sz val="12"/>
        <color rgb="FF000000"/>
        <rFont val="宋体"/>
        <charset val="0"/>
      </rPr>
      <t>　　</t>
    </r>
    <r>
      <rPr>
        <sz val="12"/>
        <color rgb="FF000000"/>
        <rFont val="Calibri"/>
        <charset val="0"/>
      </rPr>
      <t>2020</t>
    </r>
    <r>
      <rPr>
        <sz val="12"/>
        <color rgb="FF000000"/>
        <rFont val="宋体"/>
        <charset val="0"/>
      </rPr>
      <t>年村主干第四季度报酬</t>
    </r>
  </si>
  <si>
    <t>两委主干工作正常运行</t>
  </si>
  <si>
    <r>
      <rPr>
        <sz val="12"/>
        <color indexed="8"/>
        <rFont val="宋体"/>
        <charset val="0"/>
      </rPr>
      <t>　　　</t>
    </r>
    <r>
      <rPr>
        <sz val="12"/>
        <color indexed="8"/>
        <rFont val="Calibri"/>
        <charset val="0"/>
      </rPr>
      <t>2020</t>
    </r>
    <r>
      <rPr>
        <sz val="12"/>
        <color indexed="8"/>
        <rFont val="宋体"/>
        <charset val="0"/>
      </rPr>
      <t>年退职主干</t>
    </r>
  </si>
  <si>
    <r>
      <rPr>
        <sz val="12"/>
        <color rgb="FF000000"/>
        <rFont val="Calibri"/>
        <charset val="0"/>
      </rPr>
      <t>2020</t>
    </r>
    <r>
      <rPr>
        <sz val="12"/>
        <color rgb="FF000000"/>
        <rFont val="宋体"/>
        <charset val="0"/>
      </rPr>
      <t>年退职主干</t>
    </r>
  </si>
  <si>
    <t>退职主干生活保障</t>
  </si>
  <si>
    <t>　　　公务员交通费</t>
  </si>
  <si>
    <t>公务员交通费</t>
  </si>
  <si>
    <t>机关公务用车正常运行</t>
  </si>
  <si>
    <t>　　　驻村工作队</t>
  </si>
  <si>
    <t>驻村工作队</t>
  </si>
  <si>
    <t>第一书记工作正常运行</t>
  </si>
  <si>
    <t>　　　政法委津贴</t>
  </si>
  <si>
    <t>政法委津贴</t>
  </si>
  <si>
    <t>政法委工作正常运行</t>
  </si>
  <si>
    <t>劳务费</t>
  </si>
  <si>
    <t>机关正常运行</t>
  </si>
  <si>
    <t>电费</t>
  </si>
  <si>
    <t>邮电费</t>
  </si>
  <si>
    <t>会议费</t>
  </si>
  <si>
    <t>培训费</t>
  </si>
  <si>
    <t>差旅费</t>
  </si>
  <si>
    <t>印刷费</t>
  </si>
  <si>
    <t>公务用车运行维护费</t>
  </si>
  <si>
    <t>临时工工资</t>
  </si>
  <si>
    <t>维修（护）费</t>
  </si>
  <si>
    <t>办公设备购置</t>
  </si>
  <si>
    <t>　　　办公业务用房</t>
  </si>
  <si>
    <t>基础设施建设</t>
  </si>
  <si>
    <t>机关办公用房正常运行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</si>
  <si>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</si>
  <si>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孝义市柱濮镇人民政府2021年政府采购预算表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</si>
  <si>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</si>
  <si>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</si>
  <si>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</si>
  <si>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</si>
  <si>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</si>
  <si>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</si>
  <si>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</si>
  <si>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</si>
  <si>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</si>
  <si>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</si>
  <si>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</si>
  <si>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</si>
  <si>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</si>
  <si>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</si>
  <si>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</si>
  <si>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政府采购</t>
  </si>
  <si>
    <t>台式电脑</t>
  </si>
  <si>
    <t>台</t>
  </si>
  <si>
    <t>计算机网络设备</t>
  </si>
  <si>
    <t>10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</si>
  <si>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</si>
  <si>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孝义市柱濮镇人民政府2021年政府购买服务支出预算表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</si>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</sst>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#\ ??/??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rgb="FF000000"/>
      <name val="宋体"/>
      <charset val="0"/>
    </font>
    <font>
      <sz val="12"/>
      <color indexed="8"/>
      <name val="宋体"/>
      <charset val="0"/>
    </font>
    <font>
      <sz val="12"/>
      <color rgb="FF000000"/>
      <name val="Calibri"/>
      <charset val="0"/>
    </font>
    <font>
      <sz val="12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6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1" borderId="22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9" borderId="21" applyNumberFormat="0" applyAlignment="0" applyProtection="0">
      <alignment vertical="center"/>
    </xf>
    <xf numFmtId="0" fontId="33" fillId="9" borderId="20" applyNumberFormat="0" applyAlignment="0" applyProtection="0">
      <alignment vertical="center"/>
    </xf>
    <xf numFmtId="0" fontId="34" fillId="22" borderId="25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 applyProtection="0"/>
  </cellStyleXfs>
  <cellXfs count="16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49" fontId="0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0" fontId="0" fillId="0" borderId="0" xfId="0" applyFont="1" applyProtection="1"/>
    <xf numFmtId="178" fontId="0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center" vertical="center" wrapText="1"/>
    </xf>
    <xf numFmtId="177" fontId="0" fillId="0" borderId="0" xfId="0" applyNumberFormat="1" applyFont="1" applyFill="1" applyAlignment="1" applyProtection="1">
      <alignment horizontal="center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8" fillId="0" borderId="2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4" fontId="10" fillId="0" borderId="9" xfId="0" applyNumberFormat="1" applyFont="1" applyFill="1" applyBorder="1" applyAlignment="1" applyProtection="1">
      <alignment horizontal="right" vertical="center"/>
    </xf>
    <xf numFmtId="4" fontId="10" fillId="0" borderId="17" xfId="0" applyNumberFormat="1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4" fontId="10" fillId="0" borderId="10" xfId="0" applyNumberFormat="1" applyFont="1" applyFill="1" applyBorder="1" applyAlignment="1" applyProtection="1">
      <alignment horizontal="right" vertical="center"/>
    </xf>
    <xf numFmtId="4" fontId="10" fillId="0" borderId="18" xfId="0" applyNumberFormat="1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 applyProtection="1">
      <alignment horizontal="right" vertical="center"/>
    </xf>
    <xf numFmtId="4" fontId="1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0" fontId="3" fillId="0" borderId="7" xfId="0" applyFont="1" applyBorder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13" workbookViewId="0">
      <selection activeCell="D9" sqref="D9"/>
    </sheetView>
  </sheetViews>
  <sheetFormatPr defaultColWidth="6.875" defaultRowHeight="10.8" outlineLevelCol="7"/>
  <cols>
    <col min="1" max="1" width="33" style="80" customWidth="1"/>
    <col min="2" max="2" width="9.25" style="80" customWidth="1"/>
    <col min="3" max="3" width="9.25" style="116" customWidth="1"/>
    <col min="4" max="4" width="9.25" style="80" customWidth="1"/>
    <col min="5" max="5" width="34.125" style="80" customWidth="1"/>
    <col min="6" max="6" width="10.25" style="80" customWidth="1"/>
    <col min="7" max="7" width="12.375" style="80" customWidth="1"/>
    <col min="8" max="8" width="10.25" style="80" customWidth="1"/>
    <col min="9" max="16384" width="6.875" style="80"/>
  </cols>
  <sheetData>
    <row r="1" ht="16.5" customHeight="1" spans="1:8">
      <c r="A1" s="83" t="s">
        <v>0</v>
      </c>
      <c r="B1" s="83"/>
      <c r="C1" s="135"/>
      <c r="D1" s="124"/>
      <c r="E1" s="124"/>
      <c r="F1" s="124"/>
      <c r="G1" s="124"/>
      <c r="H1" s="165"/>
    </row>
    <row r="2" ht="18.75" customHeight="1" spans="1:8">
      <c r="A2" s="126"/>
      <c r="B2" s="126"/>
      <c r="C2" s="166"/>
      <c r="D2" s="124"/>
      <c r="E2" s="124"/>
      <c r="F2" s="124"/>
      <c r="G2" s="124"/>
      <c r="H2" s="165"/>
    </row>
    <row r="3" ht="21" customHeight="1" spans="1:8">
      <c r="A3" s="99" t="s">
        <v>1</v>
      </c>
      <c r="B3" s="99"/>
      <c r="C3" s="99"/>
      <c r="D3" s="99"/>
      <c r="E3" s="99"/>
      <c r="F3" s="99"/>
      <c r="G3" s="99"/>
      <c r="H3" s="99"/>
    </row>
    <row r="4" ht="14.25" customHeight="1" spans="1:8">
      <c r="A4" s="127"/>
      <c r="B4" s="127"/>
      <c r="C4" s="128"/>
      <c r="D4" s="127"/>
      <c r="E4" s="127"/>
      <c r="F4" s="127"/>
      <c r="G4" s="127"/>
      <c r="H4" s="101" t="s">
        <v>2</v>
      </c>
    </row>
    <row r="5" ht="24" customHeight="1" spans="1:8">
      <c r="A5" s="169" t="s">
        <v>3</v>
      </c>
      <c r="B5" s="84"/>
      <c r="C5" s="84"/>
      <c r="D5" s="84"/>
      <c r="E5" s="169" t="s">
        <v>4</v>
      </c>
      <c r="F5" s="84"/>
      <c r="G5" s="84"/>
      <c r="H5" s="84"/>
    </row>
    <row r="6" ht="24" customHeight="1" spans="1:8">
      <c r="A6" s="170" t="s">
        <v>5</v>
      </c>
      <c r="B6" s="132" t="s">
        <v>6</v>
      </c>
      <c r="C6" s="167"/>
      <c r="D6" s="136"/>
      <c r="E6" s="158" t="s">
        <v>7</v>
      </c>
      <c r="F6" s="132" t="s">
        <v>6</v>
      </c>
      <c r="G6" s="167"/>
      <c r="H6" s="136"/>
    </row>
    <row r="7" ht="48.75" customHeight="1" spans="1:8">
      <c r="A7" s="139"/>
      <c r="B7" s="159" t="s">
        <v>8</v>
      </c>
      <c r="C7" s="159" t="s">
        <v>9</v>
      </c>
      <c r="D7" s="159" t="s">
        <v>10</v>
      </c>
      <c r="E7" s="160"/>
      <c r="F7" s="159" t="s">
        <v>8</v>
      </c>
      <c r="G7" s="159" t="s">
        <v>9</v>
      </c>
      <c r="H7" s="159" t="s">
        <v>10</v>
      </c>
    </row>
    <row r="8" ht="24" customHeight="1" spans="1:8">
      <c r="A8" s="91" t="s">
        <v>11</v>
      </c>
      <c r="B8" s="36">
        <v>989.02</v>
      </c>
      <c r="C8" s="84">
        <v>880.87</v>
      </c>
      <c r="D8" s="36">
        <f>C8/B8*100-100</f>
        <v>-10.9350670360559</v>
      </c>
      <c r="E8" s="86" t="s">
        <v>12</v>
      </c>
      <c r="F8" s="36">
        <v>621.23</v>
      </c>
      <c r="G8" s="130">
        <v>534.42</v>
      </c>
      <c r="H8" s="36">
        <f>G8/F8*100-100</f>
        <v>-13.9738905075415</v>
      </c>
    </row>
    <row r="9" ht="24" customHeight="1" spans="1:8">
      <c r="A9" s="91" t="s">
        <v>13</v>
      </c>
      <c r="B9" s="91"/>
      <c r="C9" s="84">
        <v>15</v>
      </c>
      <c r="D9" s="96"/>
      <c r="E9" s="86" t="s">
        <v>14</v>
      </c>
      <c r="F9" s="36"/>
      <c r="G9" s="131"/>
      <c r="H9" s="96"/>
    </row>
    <row r="10" ht="24" customHeight="1" spans="1:8">
      <c r="A10" s="91" t="s">
        <v>15</v>
      </c>
      <c r="B10" s="91"/>
      <c r="C10" s="84"/>
      <c r="D10" s="91"/>
      <c r="E10" s="86" t="s">
        <v>16</v>
      </c>
      <c r="F10" s="36"/>
      <c r="G10" s="131"/>
      <c r="H10" s="96"/>
    </row>
    <row r="11" ht="24" customHeight="1" spans="1:8">
      <c r="A11" s="91" t="s">
        <v>17</v>
      </c>
      <c r="B11" s="91"/>
      <c r="C11" s="84"/>
      <c r="D11" s="91"/>
      <c r="E11" s="91" t="s">
        <v>18</v>
      </c>
      <c r="F11" s="36"/>
      <c r="G11" s="84"/>
      <c r="H11" s="96"/>
    </row>
    <row r="12" ht="24" customHeight="1" spans="1:8">
      <c r="A12" s="91"/>
      <c r="B12" s="91"/>
      <c r="C12" s="84"/>
      <c r="D12" s="91"/>
      <c r="E12" s="86" t="s">
        <v>19</v>
      </c>
      <c r="F12" s="36"/>
      <c r="G12" s="131"/>
      <c r="H12" s="96"/>
    </row>
    <row r="13" ht="24" customHeight="1" spans="1:8">
      <c r="A13" s="91"/>
      <c r="B13" s="91"/>
      <c r="C13" s="84"/>
      <c r="D13" s="91"/>
      <c r="E13" s="86" t="s">
        <v>20</v>
      </c>
      <c r="F13" s="36"/>
      <c r="G13" s="131"/>
      <c r="H13" s="96"/>
    </row>
    <row r="14" ht="24" customHeight="1" spans="1:8">
      <c r="A14" s="91"/>
      <c r="B14" s="91"/>
      <c r="C14" s="84"/>
      <c r="D14" s="91"/>
      <c r="E14" s="91" t="s">
        <v>21</v>
      </c>
      <c r="F14" s="36"/>
      <c r="G14" s="84"/>
      <c r="H14" s="91"/>
    </row>
    <row r="15" ht="24" customHeight="1" spans="1:8">
      <c r="A15" s="91"/>
      <c r="B15" s="91"/>
      <c r="C15" s="84"/>
      <c r="D15" s="91"/>
      <c r="E15" s="91" t="s">
        <v>22</v>
      </c>
      <c r="F15" s="36">
        <v>74.67</v>
      </c>
      <c r="G15" s="132">
        <v>53.68</v>
      </c>
      <c r="H15" s="36">
        <f t="shared" ref="H15:H19" si="0">G15/F15*100-100</f>
        <v>-28.1103522164189</v>
      </c>
    </row>
    <row r="16" ht="24" customHeight="1" spans="1:8">
      <c r="A16" s="91"/>
      <c r="B16" s="91"/>
      <c r="C16" s="84"/>
      <c r="D16" s="91"/>
      <c r="E16" s="86" t="s">
        <v>23</v>
      </c>
      <c r="F16" s="36">
        <v>36.4</v>
      </c>
      <c r="G16" s="92">
        <v>26.1</v>
      </c>
      <c r="H16" s="36">
        <f t="shared" si="0"/>
        <v>-28.2967032967033</v>
      </c>
    </row>
    <row r="17" ht="24" customHeight="1" spans="1:8">
      <c r="A17" s="91"/>
      <c r="B17" s="91"/>
      <c r="C17" s="84"/>
      <c r="D17" s="91"/>
      <c r="E17" s="86" t="s">
        <v>24</v>
      </c>
      <c r="F17" s="168"/>
      <c r="G17" s="133"/>
      <c r="H17" s="91"/>
    </row>
    <row r="18" ht="24" customHeight="1" spans="1:8">
      <c r="A18" s="91"/>
      <c r="B18" s="91"/>
      <c r="C18" s="84"/>
      <c r="D18" s="91"/>
      <c r="E18" s="91" t="s">
        <v>25</v>
      </c>
      <c r="F18" s="36">
        <v>59.93</v>
      </c>
      <c r="G18" s="132">
        <v>82.39</v>
      </c>
      <c r="H18" s="36">
        <f t="shared" si="0"/>
        <v>37.4770565659937</v>
      </c>
    </row>
    <row r="19" ht="24" customHeight="1" spans="1:8">
      <c r="A19" s="91"/>
      <c r="B19" s="91"/>
      <c r="C19" s="84"/>
      <c r="D19" s="91"/>
      <c r="E19" s="91" t="s">
        <v>26</v>
      </c>
      <c r="F19" s="36">
        <v>161.68</v>
      </c>
      <c r="G19" s="84">
        <v>161.99</v>
      </c>
      <c r="H19" s="36">
        <f t="shared" si="0"/>
        <v>0.191736763978241</v>
      </c>
    </row>
    <row r="20" ht="24" customHeight="1" spans="1:8">
      <c r="A20" s="91"/>
      <c r="B20" s="91"/>
      <c r="C20" s="84"/>
      <c r="D20" s="91"/>
      <c r="E20" s="91" t="s">
        <v>27</v>
      </c>
      <c r="F20" s="91"/>
      <c r="G20" s="84"/>
      <c r="H20" s="91"/>
    </row>
    <row r="21" ht="24" customHeight="1" spans="1:8">
      <c r="A21" s="91"/>
      <c r="B21" s="91"/>
      <c r="C21" s="84"/>
      <c r="D21" s="91"/>
      <c r="E21" s="91" t="s">
        <v>28</v>
      </c>
      <c r="F21" s="91"/>
      <c r="G21" s="84"/>
      <c r="H21" s="91"/>
    </row>
    <row r="22" ht="24" customHeight="1" spans="1:8">
      <c r="A22" s="91"/>
      <c r="B22" s="91"/>
      <c r="C22" s="84"/>
      <c r="D22" s="91"/>
      <c r="E22" s="91" t="s">
        <v>29</v>
      </c>
      <c r="F22" s="91"/>
      <c r="G22" s="84"/>
      <c r="H22" s="91"/>
    </row>
    <row r="23" ht="24" customHeight="1" spans="1:8">
      <c r="A23" s="91"/>
      <c r="B23" s="91"/>
      <c r="C23" s="84"/>
      <c r="D23" s="91"/>
      <c r="E23" s="91" t="s">
        <v>30</v>
      </c>
      <c r="F23" s="91"/>
      <c r="G23" s="84"/>
      <c r="H23" s="91"/>
    </row>
    <row r="24" ht="24" customHeight="1" spans="1:8">
      <c r="A24" s="91"/>
      <c r="B24" s="91"/>
      <c r="C24" s="84"/>
      <c r="D24" s="91"/>
      <c r="E24" s="91" t="s">
        <v>31</v>
      </c>
      <c r="F24" s="91"/>
      <c r="G24" s="84"/>
      <c r="H24" s="91"/>
    </row>
    <row r="25" ht="24" customHeight="1" spans="1:8">
      <c r="A25" s="91"/>
      <c r="B25" s="91"/>
      <c r="C25" s="84"/>
      <c r="D25" s="91"/>
      <c r="E25" s="91" t="s">
        <v>32</v>
      </c>
      <c r="F25" s="36">
        <v>35.11</v>
      </c>
      <c r="G25" s="84">
        <v>37.29</v>
      </c>
      <c r="H25" s="36">
        <f>G25/F25*100-100</f>
        <v>6.20905724864711</v>
      </c>
    </row>
    <row r="26" ht="24" customHeight="1" spans="1:8">
      <c r="A26" s="91"/>
      <c r="B26" s="91"/>
      <c r="C26" s="84"/>
      <c r="D26" s="91"/>
      <c r="E26" s="91" t="s">
        <v>33</v>
      </c>
      <c r="F26" s="91"/>
      <c r="G26" s="84"/>
      <c r="H26" s="91"/>
    </row>
    <row r="27" ht="24" customHeight="1" spans="1:8">
      <c r="A27" s="91"/>
      <c r="B27" s="91"/>
      <c r="C27" s="84"/>
      <c r="D27" s="91"/>
      <c r="E27" s="91" t="s">
        <v>34</v>
      </c>
      <c r="F27" s="91"/>
      <c r="G27" s="84"/>
      <c r="H27" s="91"/>
    </row>
    <row r="28" ht="24" customHeight="1" spans="1:8">
      <c r="A28" s="91"/>
      <c r="B28" s="91"/>
      <c r="C28" s="84"/>
      <c r="D28" s="91"/>
      <c r="E28" s="91" t="s">
        <v>35</v>
      </c>
      <c r="F28" s="77"/>
      <c r="G28" s="76"/>
      <c r="H28" s="91"/>
    </row>
    <row r="29" ht="24" customHeight="1" spans="1:8">
      <c r="A29" s="84" t="s">
        <v>36</v>
      </c>
      <c r="B29" s="36">
        <v>989.02</v>
      </c>
      <c r="C29" s="84">
        <v>895.87</v>
      </c>
      <c r="D29" s="36">
        <f>C29/B29*100-100</f>
        <v>-9.41841418778185</v>
      </c>
      <c r="E29" s="84" t="s">
        <v>37</v>
      </c>
      <c r="F29" s="36">
        <f>SUM(F8:F28)</f>
        <v>989.02</v>
      </c>
      <c r="G29" s="84">
        <f>SUM(G8:G28)</f>
        <v>895.87</v>
      </c>
      <c r="H29" s="36">
        <f>G29/F29*100-100</f>
        <v>-9.41841418778185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G9" sqref="G9"/>
    </sheetView>
  </sheetViews>
  <sheetFormatPr defaultColWidth="9" defaultRowHeight="15.6"/>
  <cols>
    <col min="1" max="1" width="8.75" style="26" customWidth="1"/>
    <col min="2" max="2" width="16.875" style="26" customWidth="1"/>
    <col min="3" max="4" width="8.75" style="26" customWidth="1"/>
    <col min="5" max="7" width="9" style="26"/>
  </cols>
  <sheetData>
    <row r="1" ht="31.5" customHeight="1" spans="1:14">
      <c r="A1" s="27" t="s">
        <v>266</v>
      </c>
      <c r="B1" s="28"/>
      <c r="C1" s="29"/>
      <c r="D1" s="29"/>
      <c r="E1" s="30"/>
      <c r="F1" s="30"/>
      <c r="G1" s="30"/>
      <c r="H1" s="31"/>
      <c r="I1" s="31"/>
      <c r="J1" s="31"/>
      <c r="K1" s="31"/>
      <c r="L1" s="31"/>
      <c r="M1" s="31"/>
      <c r="N1" s="29"/>
    </row>
    <row r="2" ht="33" customHeight="1" spans="1:14">
      <c r="A2" s="32" t="s">
        <v>267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3"/>
      <c r="F3" s="33"/>
      <c r="G3" s="33"/>
      <c r="H3" s="34"/>
      <c r="I3" s="34"/>
      <c r="J3" s="34"/>
      <c r="K3" s="34"/>
      <c r="L3" s="34"/>
      <c r="M3" s="34"/>
      <c r="N3" s="34"/>
    </row>
    <row r="4" ht="22.5" customHeight="1" spans="1:14">
      <c r="A4" s="7" t="s">
        <v>268</v>
      </c>
      <c r="B4" s="35" t="s">
        <v>269</v>
      </c>
      <c r="C4" s="35" t="s">
        <v>270</v>
      </c>
      <c r="D4" s="35" t="s">
        <v>271</v>
      </c>
      <c r="E4" s="36" t="s">
        <v>272</v>
      </c>
      <c r="F4" s="36"/>
      <c r="G4" s="36"/>
      <c r="H4" s="8"/>
      <c r="I4" s="8"/>
      <c r="J4" s="8"/>
      <c r="K4" s="8"/>
      <c r="L4" s="8"/>
      <c r="M4" s="8"/>
      <c r="N4" s="46" t="s">
        <v>273</v>
      </c>
    </row>
    <row r="5" ht="37.5" customHeight="1" spans="1:14">
      <c r="A5" s="9"/>
      <c r="B5" s="35"/>
      <c r="C5" s="35"/>
      <c r="D5" s="35"/>
      <c r="E5" s="10" t="s">
        <v>274</v>
      </c>
      <c r="F5" s="36" t="s">
        <v>41</v>
      </c>
      <c r="G5" s="36"/>
      <c r="H5" s="8"/>
      <c r="I5" s="8"/>
      <c r="J5" s="47"/>
      <c r="K5" s="47"/>
      <c r="L5" s="23" t="s">
        <v>275</v>
      </c>
      <c r="M5" s="23" t="s">
        <v>276</v>
      </c>
      <c r="N5" s="48"/>
    </row>
    <row r="6" ht="78.75" customHeight="1" spans="1:14">
      <c r="A6" s="13"/>
      <c r="B6" s="35"/>
      <c r="C6" s="35"/>
      <c r="D6" s="35"/>
      <c r="E6" s="10"/>
      <c r="F6" s="14" t="s">
        <v>277</v>
      </c>
      <c r="G6" s="10" t="s">
        <v>278</v>
      </c>
      <c r="H6" s="10" t="s">
        <v>279</v>
      </c>
      <c r="I6" s="10" t="s">
        <v>280</v>
      </c>
      <c r="J6" s="10" t="s">
        <v>281</v>
      </c>
      <c r="K6" s="24" t="s">
        <v>282</v>
      </c>
      <c r="L6" s="25"/>
      <c r="M6" s="25"/>
      <c r="N6" s="49"/>
    </row>
    <row r="7" ht="24" customHeight="1" spans="1:14">
      <c r="A7" s="37" t="s">
        <v>283</v>
      </c>
      <c r="B7" s="38" t="s">
        <v>284</v>
      </c>
      <c r="C7" s="38" t="s">
        <v>285</v>
      </c>
      <c r="D7" s="38">
        <v>17</v>
      </c>
      <c r="E7" s="38">
        <v>8.5</v>
      </c>
      <c r="F7" s="38">
        <v>8.5</v>
      </c>
      <c r="G7" s="38">
        <v>8.5</v>
      </c>
      <c r="H7" s="38"/>
      <c r="I7" s="38"/>
      <c r="J7" s="38"/>
      <c r="K7" s="38"/>
      <c r="L7" s="38"/>
      <c r="M7" s="38"/>
      <c r="N7" s="38"/>
    </row>
    <row r="8" ht="24" customHeight="1" spans="1:14">
      <c r="A8" s="37" t="s">
        <v>283</v>
      </c>
      <c r="B8" s="39" t="s">
        <v>286</v>
      </c>
      <c r="C8" s="40" t="s">
        <v>285</v>
      </c>
      <c r="D8" s="41">
        <v>10</v>
      </c>
      <c r="E8" s="42">
        <v>1.5</v>
      </c>
      <c r="F8" s="42">
        <v>1.5</v>
      </c>
      <c r="G8" s="42">
        <v>1.5</v>
      </c>
      <c r="H8" s="43"/>
      <c r="I8" s="43"/>
      <c r="J8" s="43"/>
      <c r="K8" s="43"/>
      <c r="L8" s="43"/>
      <c r="M8" s="43"/>
      <c r="N8" s="50"/>
    </row>
    <row r="9" ht="24" customHeight="1" spans="1:14">
      <c r="A9" s="44"/>
      <c r="B9" s="39"/>
      <c r="C9" s="40"/>
      <c r="D9" s="40"/>
      <c r="E9" s="42"/>
      <c r="F9" s="42"/>
      <c r="G9" s="42"/>
      <c r="H9" s="43"/>
      <c r="I9" s="43"/>
      <c r="J9" s="43"/>
      <c r="K9" s="43"/>
      <c r="L9" s="43"/>
      <c r="M9" s="43"/>
      <c r="N9" s="50"/>
    </row>
    <row r="10" ht="24" customHeight="1" spans="1:14">
      <c r="A10" s="44"/>
      <c r="B10" s="39"/>
      <c r="C10" s="40"/>
      <c r="D10" s="40"/>
      <c r="E10" s="42"/>
      <c r="F10" s="42"/>
      <c r="G10" s="42"/>
      <c r="H10" s="43"/>
      <c r="I10" s="43"/>
      <c r="J10" s="43"/>
      <c r="K10" s="43"/>
      <c r="L10" s="43"/>
      <c r="M10" s="43"/>
      <c r="N10" s="50"/>
    </row>
    <row r="11" ht="24" customHeight="1" spans="1:14">
      <c r="A11" s="44"/>
      <c r="B11" s="39"/>
      <c r="C11" s="40"/>
      <c r="D11" s="40"/>
      <c r="E11" s="42"/>
      <c r="F11" s="42"/>
      <c r="G11" s="42"/>
      <c r="H11" s="43"/>
      <c r="I11" s="43"/>
      <c r="J11" s="43"/>
      <c r="K11" s="43"/>
      <c r="L11" s="43"/>
      <c r="M11" s="43"/>
      <c r="N11" s="50"/>
    </row>
    <row r="12" ht="24" customHeight="1" spans="1:14">
      <c r="A12" s="44"/>
      <c r="B12" s="39"/>
      <c r="C12" s="40"/>
      <c r="D12" s="40"/>
      <c r="E12" s="42"/>
      <c r="F12" s="42"/>
      <c r="G12" s="42"/>
      <c r="H12" s="43"/>
      <c r="I12" s="43"/>
      <c r="J12" s="43"/>
      <c r="K12" s="43"/>
      <c r="L12" s="43"/>
      <c r="M12" s="43"/>
      <c r="N12" s="50"/>
    </row>
    <row r="13" ht="24" customHeight="1" spans="1:14">
      <c r="A13" s="44"/>
      <c r="B13" s="39"/>
      <c r="C13" s="40"/>
      <c r="D13" s="40"/>
      <c r="E13" s="42"/>
      <c r="F13" s="42"/>
      <c r="G13" s="42"/>
      <c r="H13" s="43"/>
      <c r="I13" s="43"/>
      <c r="J13" s="43"/>
      <c r="K13" s="43"/>
      <c r="L13" s="43"/>
      <c r="M13" s="43"/>
      <c r="N13" s="50"/>
    </row>
    <row r="14" ht="24" customHeight="1" spans="1:14">
      <c r="A14" s="44"/>
      <c r="B14" s="39"/>
      <c r="C14" s="40"/>
      <c r="D14" s="40"/>
      <c r="E14" s="42"/>
      <c r="F14" s="42"/>
      <c r="G14" s="42"/>
      <c r="H14" s="43"/>
      <c r="I14" s="43"/>
      <c r="J14" s="43"/>
      <c r="K14" s="43"/>
      <c r="L14" s="43"/>
      <c r="M14" s="43"/>
      <c r="N14" s="50"/>
    </row>
    <row r="15" ht="24" customHeight="1" spans="1:14">
      <c r="A15" s="44"/>
      <c r="B15" s="41"/>
      <c r="C15" s="41"/>
      <c r="D15" s="41">
        <v>27</v>
      </c>
      <c r="E15" s="41">
        <v>10</v>
      </c>
      <c r="F15" s="41" t="s">
        <v>287</v>
      </c>
      <c r="G15" s="41" t="s">
        <v>287</v>
      </c>
      <c r="H15" s="43"/>
      <c r="I15" s="43"/>
      <c r="J15" s="43"/>
      <c r="K15" s="43"/>
      <c r="L15" s="43"/>
      <c r="M15" s="43"/>
      <c r="N15" s="50"/>
    </row>
    <row r="16" ht="24" customHeight="1" spans="1:14">
      <c r="A16" s="17" t="s">
        <v>207</v>
      </c>
      <c r="B16" s="45"/>
      <c r="C16" s="45"/>
      <c r="D16" s="18"/>
      <c r="E16" s="41"/>
      <c r="F16" s="41"/>
      <c r="G16" s="41"/>
      <c r="H16" s="43"/>
      <c r="I16" s="43"/>
      <c r="J16" s="43"/>
      <c r="K16" s="43"/>
      <c r="L16" s="43"/>
      <c r="M16" s="43"/>
      <c r="N16" s="5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G28" sqref="G28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288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290</v>
      </c>
      <c r="B4" s="7" t="s">
        <v>291</v>
      </c>
      <c r="C4" s="8" t="s">
        <v>272</v>
      </c>
      <c r="D4" s="8"/>
      <c r="E4" s="8"/>
      <c r="F4" s="8"/>
      <c r="G4" s="8"/>
      <c r="H4" s="8"/>
      <c r="I4" s="8"/>
      <c r="J4" s="8"/>
      <c r="K4" s="8"/>
      <c r="L4" s="7" t="s">
        <v>142</v>
      </c>
    </row>
    <row r="5" ht="25.5" customHeight="1" spans="1:12">
      <c r="A5" s="9"/>
      <c r="B5" s="9"/>
      <c r="C5" s="10" t="s">
        <v>274</v>
      </c>
      <c r="D5" s="11" t="s">
        <v>292</v>
      </c>
      <c r="E5" s="12"/>
      <c r="F5" s="12"/>
      <c r="G5" s="12"/>
      <c r="H5" s="12"/>
      <c r="I5" s="22"/>
      <c r="J5" s="23" t="s">
        <v>275</v>
      </c>
      <c r="K5" s="23" t="s">
        <v>276</v>
      </c>
      <c r="L5" s="9"/>
    </row>
    <row r="6" ht="81" customHeight="1" spans="1:12">
      <c r="A6" s="13"/>
      <c r="B6" s="13"/>
      <c r="C6" s="10"/>
      <c r="D6" s="14" t="s">
        <v>277</v>
      </c>
      <c r="E6" s="10" t="s">
        <v>278</v>
      </c>
      <c r="F6" s="10" t="s">
        <v>279</v>
      </c>
      <c r="G6" s="10" t="s">
        <v>280</v>
      </c>
      <c r="H6" s="10" t="s">
        <v>281</v>
      </c>
      <c r="I6" s="24" t="s">
        <v>293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showGridLines="0" showZeros="0" topLeftCell="A27" workbookViewId="0">
      <selection activeCell="G22" sqref="G22"/>
    </sheetView>
  </sheetViews>
  <sheetFormatPr defaultColWidth="6.875" defaultRowHeight="15.6" outlineLevelCol="6"/>
  <cols>
    <col min="1" max="1" width="20.625" style="116" customWidth="1"/>
    <col min="2" max="2" width="29.5" style="80" customWidth="1"/>
    <col min="3" max="3" width="16.875" style="94" customWidth="1"/>
    <col min="4" max="5" width="14.625" style="94" customWidth="1"/>
    <col min="6" max="6" width="12" style="80" customWidth="1"/>
    <col min="7" max="7" width="15.625" style="80" customWidth="1"/>
    <col min="8" max="16384" width="6.875" style="80"/>
  </cols>
  <sheetData>
    <row r="1" ht="16.5" customHeight="1" spans="1:7">
      <c r="A1" s="52" t="s">
        <v>38</v>
      </c>
      <c r="B1" s="54"/>
      <c r="C1" s="155"/>
      <c r="F1" s="94"/>
      <c r="G1" s="94"/>
    </row>
    <row r="2" ht="29.25" customHeight="1" spans="1:7">
      <c r="A2" s="82" t="s">
        <v>39</v>
      </c>
      <c r="B2" s="82"/>
      <c r="C2" s="156"/>
      <c r="D2" s="156"/>
      <c r="E2" s="156"/>
      <c r="F2" s="82"/>
      <c r="G2" s="82"/>
    </row>
    <row r="3" ht="26.25" customHeight="1" spans="1:7">
      <c r="A3" s="135"/>
      <c r="B3" s="83"/>
      <c r="C3" s="135"/>
      <c r="D3" s="135"/>
      <c r="E3" s="135"/>
      <c r="F3" s="83"/>
      <c r="G3" s="157" t="s">
        <v>2</v>
      </c>
    </row>
    <row r="4" ht="26.25" customHeight="1" spans="1:7">
      <c r="A4" s="84" t="s">
        <v>40</v>
      </c>
      <c r="B4" s="84"/>
      <c r="C4" s="158" t="s">
        <v>36</v>
      </c>
      <c r="D4" s="159" t="s">
        <v>41</v>
      </c>
      <c r="E4" s="159" t="s">
        <v>42</v>
      </c>
      <c r="F4" s="159" t="s">
        <v>43</v>
      </c>
      <c r="G4" s="158" t="s">
        <v>44</v>
      </c>
    </row>
    <row r="5" s="79" customFormat="1" ht="47.25" customHeight="1" spans="1:7">
      <c r="A5" s="84" t="s">
        <v>45</v>
      </c>
      <c r="B5" s="84" t="s">
        <v>46</v>
      </c>
      <c r="C5" s="160"/>
      <c r="D5" s="159"/>
      <c r="E5" s="159"/>
      <c r="F5" s="159"/>
      <c r="G5" s="160"/>
    </row>
    <row r="6" s="79" customFormat="1" ht="38" customHeight="1" spans="1:7">
      <c r="A6" s="130" t="s">
        <v>47</v>
      </c>
      <c r="B6" s="142" t="s">
        <v>48</v>
      </c>
      <c r="C6" s="130">
        <v>534.42</v>
      </c>
      <c r="D6" s="84">
        <v>534.42</v>
      </c>
      <c r="E6" s="84"/>
      <c r="F6" s="96"/>
      <c r="G6" s="96"/>
    </row>
    <row r="7" s="79" customFormat="1" ht="38" customHeight="1" spans="1:7">
      <c r="A7" s="130" t="s">
        <v>49</v>
      </c>
      <c r="B7" s="142" t="s">
        <v>50</v>
      </c>
      <c r="C7" s="130">
        <v>534.42</v>
      </c>
      <c r="D7" s="161" t="s">
        <v>51</v>
      </c>
      <c r="E7" s="84"/>
      <c r="F7" s="96"/>
      <c r="G7" s="96"/>
    </row>
    <row r="8" s="79" customFormat="1" ht="38" customHeight="1" spans="1:7">
      <c r="A8" s="130" t="s">
        <v>52</v>
      </c>
      <c r="B8" s="142" t="s">
        <v>53</v>
      </c>
      <c r="C8" s="130" t="s">
        <v>54</v>
      </c>
      <c r="D8" s="130" t="s">
        <v>54</v>
      </c>
      <c r="E8" s="84"/>
      <c r="F8" s="96"/>
      <c r="G8" s="96"/>
    </row>
    <row r="9" s="79" customFormat="1" ht="38" customHeight="1" spans="1:7">
      <c r="A9" s="130" t="s">
        <v>55</v>
      </c>
      <c r="B9" s="142" t="s">
        <v>56</v>
      </c>
      <c r="C9" s="130" t="s">
        <v>57</v>
      </c>
      <c r="D9" s="130" t="s">
        <v>57</v>
      </c>
      <c r="E9" s="84"/>
      <c r="F9" s="96"/>
      <c r="G9" s="96"/>
    </row>
    <row r="10" s="79" customFormat="1" ht="38" customHeight="1" spans="1:7">
      <c r="A10" s="130" t="s">
        <v>58</v>
      </c>
      <c r="B10" s="142" t="s">
        <v>59</v>
      </c>
      <c r="C10" s="130" t="s">
        <v>60</v>
      </c>
      <c r="D10" s="161" t="s">
        <v>60</v>
      </c>
      <c r="E10" s="84"/>
      <c r="F10" s="96"/>
      <c r="G10" s="96"/>
    </row>
    <row r="11" customFormat="1" ht="38" customHeight="1" spans="1:7">
      <c r="A11" s="130" t="s">
        <v>61</v>
      </c>
      <c r="B11" s="142" t="s">
        <v>62</v>
      </c>
      <c r="C11" s="162" t="s">
        <v>63</v>
      </c>
      <c r="D11" s="162" t="s">
        <v>63</v>
      </c>
      <c r="E11" s="137"/>
      <c r="F11" s="97"/>
      <c r="G11" s="97"/>
    </row>
    <row r="12" customFormat="1" ht="38" customHeight="1" spans="1:7">
      <c r="A12" s="130" t="s">
        <v>64</v>
      </c>
      <c r="B12" s="142" t="s">
        <v>65</v>
      </c>
      <c r="C12" s="161" t="s">
        <v>63</v>
      </c>
      <c r="D12" s="161" t="s">
        <v>63</v>
      </c>
      <c r="E12" s="84"/>
      <c r="F12" s="91"/>
      <c r="G12" s="91"/>
    </row>
    <row r="13" customFormat="1" ht="38" customHeight="1" spans="1:7">
      <c r="A13" s="130" t="s">
        <v>66</v>
      </c>
      <c r="B13" s="142" t="s">
        <v>67</v>
      </c>
      <c r="C13" s="130" t="s">
        <v>68</v>
      </c>
      <c r="D13" s="130" t="s">
        <v>68</v>
      </c>
      <c r="E13" s="84"/>
      <c r="F13" s="91"/>
      <c r="G13" s="91"/>
    </row>
    <row r="14" customFormat="1" ht="38" customHeight="1" spans="1:7">
      <c r="A14" s="130" t="s">
        <v>69</v>
      </c>
      <c r="B14" s="142" t="s">
        <v>70</v>
      </c>
      <c r="C14" s="130" t="s">
        <v>68</v>
      </c>
      <c r="D14" s="130" t="s">
        <v>68</v>
      </c>
      <c r="E14" s="84"/>
      <c r="F14" s="91"/>
      <c r="G14" s="91"/>
    </row>
    <row r="15" customFormat="1" ht="38" customHeight="1" spans="1:7">
      <c r="A15" s="130" t="s">
        <v>71</v>
      </c>
      <c r="B15" s="142" t="s">
        <v>72</v>
      </c>
      <c r="C15" s="130" t="s">
        <v>73</v>
      </c>
      <c r="D15" s="161" t="s">
        <v>73</v>
      </c>
      <c r="E15" s="84"/>
      <c r="F15" s="91"/>
      <c r="G15" s="91"/>
    </row>
    <row r="16" ht="38" customHeight="1" spans="1:7">
      <c r="A16" s="130" t="s">
        <v>74</v>
      </c>
      <c r="B16" s="142" t="s">
        <v>75</v>
      </c>
      <c r="C16" s="130" t="s">
        <v>76</v>
      </c>
      <c r="D16" s="130" t="s">
        <v>76</v>
      </c>
      <c r="E16" s="84"/>
      <c r="F16" s="91"/>
      <c r="G16" s="91"/>
    </row>
    <row r="17" ht="38" customHeight="1" spans="1:7">
      <c r="A17" s="130" t="s">
        <v>77</v>
      </c>
      <c r="B17" s="85" t="s">
        <v>78</v>
      </c>
      <c r="C17" s="130" t="s">
        <v>76</v>
      </c>
      <c r="D17" s="130" t="s">
        <v>76</v>
      </c>
      <c r="E17" s="84"/>
      <c r="F17" s="91"/>
      <c r="G17" s="91"/>
    </row>
    <row r="18" ht="38" customHeight="1" spans="1:7">
      <c r="A18" s="130" t="s">
        <v>79</v>
      </c>
      <c r="B18" s="85" t="s">
        <v>80</v>
      </c>
      <c r="C18" s="130" t="s">
        <v>81</v>
      </c>
      <c r="D18" s="130" t="s">
        <v>81</v>
      </c>
      <c r="E18" s="84"/>
      <c r="F18" s="91"/>
      <c r="G18" s="91"/>
    </row>
    <row r="19" ht="38" customHeight="1" spans="1:7">
      <c r="A19" s="130" t="s">
        <v>82</v>
      </c>
      <c r="B19" s="85" t="s">
        <v>83</v>
      </c>
      <c r="C19" s="163" t="s">
        <v>84</v>
      </c>
      <c r="D19" s="163" t="s">
        <v>84</v>
      </c>
      <c r="E19" s="76"/>
      <c r="F19" s="123"/>
      <c r="G19" s="123"/>
    </row>
    <row r="20" ht="38" customHeight="1" spans="1:7">
      <c r="A20" s="130" t="s">
        <v>85</v>
      </c>
      <c r="B20" s="85" t="s">
        <v>86</v>
      </c>
      <c r="C20" s="163" t="s">
        <v>87</v>
      </c>
      <c r="D20" s="163" t="s">
        <v>87</v>
      </c>
      <c r="E20" s="76"/>
      <c r="F20" s="123"/>
      <c r="G20" s="123"/>
    </row>
    <row r="21" ht="38" customHeight="1" spans="1:7">
      <c r="A21" s="130" t="s">
        <v>88</v>
      </c>
      <c r="B21" s="85" t="s">
        <v>89</v>
      </c>
      <c r="C21" s="163" t="s">
        <v>90</v>
      </c>
      <c r="D21" s="163" t="s">
        <v>90</v>
      </c>
      <c r="E21" s="76"/>
      <c r="F21" s="123"/>
      <c r="G21" s="123"/>
    </row>
    <row r="22" ht="38" customHeight="1" spans="1:7">
      <c r="A22" s="84">
        <v>212</v>
      </c>
      <c r="B22" s="85" t="s">
        <v>91</v>
      </c>
      <c r="C22" s="163" t="s">
        <v>92</v>
      </c>
      <c r="D22" s="163" t="s">
        <v>93</v>
      </c>
      <c r="E22" s="76">
        <v>15</v>
      </c>
      <c r="F22" s="123"/>
      <c r="G22" s="123"/>
    </row>
    <row r="23" ht="38" customHeight="1" spans="1:7">
      <c r="A23" s="84">
        <v>21203</v>
      </c>
      <c r="B23" s="85" t="s">
        <v>94</v>
      </c>
      <c r="C23" s="163" t="s">
        <v>93</v>
      </c>
      <c r="D23" s="163"/>
      <c r="E23" s="76"/>
      <c r="F23" s="123"/>
      <c r="G23" s="123"/>
    </row>
    <row r="24" ht="38" customHeight="1" spans="1:7">
      <c r="A24" s="84">
        <v>2120399</v>
      </c>
      <c r="B24" s="85" t="s">
        <v>95</v>
      </c>
      <c r="C24" s="163" t="s">
        <v>93</v>
      </c>
      <c r="D24" s="163"/>
      <c r="E24" s="76"/>
      <c r="F24" s="123"/>
      <c r="G24" s="123"/>
    </row>
    <row r="25" ht="38" customHeight="1" spans="1:7">
      <c r="A25" s="87">
        <v>21208</v>
      </c>
      <c r="B25" s="88" t="s">
        <v>96</v>
      </c>
      <c r="C25" s="163" t="s">
        <v>97</v>
      </c>
      <c r="D25" s="163"/>
      <c r="E25" s="76">
        <v>15</v>
      </c>
      <c r="F25" s="123"/>
      <c r="G25" s="123"/>
    </row>
    <row r="26" ht="38" customHeight="1" spans="1:7">
      <c r="A26" s="87">
        <v>2120804</v>
      </c>
      <c r="B26" s="88" t="s">
        <v>98</v>
      </c>
      <c r="C26" s="163" t="s">
        <v>97</v>
      </c>
      <c r="D26" s="163"/>
      <c r="E26" s="76">
        <v>15</v>
      </c>
      <c r="F26" s="123"/>
      <c r="G26" s="123"/>
    </row>
    <row r="27" ht="38" customHeight="1" spans="1:7">
      <c r="A27" s="84">
        <v>213</v>
      </c>
      <c r="B27" s="85" t="s">
        <v>99</v>
      </c>
      <c r="C27" s="76">
        <v>161.99</v>
      </c>
      <c r="D27" s="76">
        <v>161.99</v>
      </c>
      <c r="E27" s="76"/>
      <c r="F27" s="123"/>
      <c r="G27" s="123"/>
    </row>
    <row r="28" ht="38" customHeight="1" spans="1:7">
      <c r="A28" s="84">
        <v>21307</v>
      </c>
      <c r="B28" s="85" t="s">
        <v>100</v>
      </c>
      <c r="C28" s="76">
        <v>161.99</v>
      </c>
      <c r="D28" s="76">
        <v>161.99</v>
      </c>
      <c r="E28" s="76"/>
      <c r="F28" s="123"/>
      <c r="G28" s="123"/>
    </row>
    <row r="29" ht="38" customHeight="1" spans="1:7">
      <c r="A29" s="84">
        <v>2130705</v>
      </c>
      <c r="B29" s="85" t="s">
        <v>101</v>
      </c>
      <c r="C29" s="76">
        <v>161.99</v>
      </c>
      <c r="D29" s="76">
        <v>161.99</v>
      </c>
      <c r="E29" s="76"/>
      <c r="F29" s="123"/>
      <c r="G29" s="123"/>
    </row>
    <row r="30" ht="38" customHeight="1" spans="1:7">
      <c r="A30" s="84">
        <v>221</v>
      </c>
      <c r="B30" s="85" t="s">
        <v>102</v>
      </c>
      <c r="C30" s="76">
        <v>37.29</v>
      </c>
      <c r="D30" s="76">
        <v>37.29</v>
      </c>
      <c r="E30" s="76"/>
      <c r="F30" s="123"/>
      <c r="G30" s="123"/>
    </row>
    <row r="31" ht="38" customHeight="1" spans="1:7">
      <c r="A31" s="84">
        <v>22102</v>
      </c>
      <c r="B31" s="85" t="s">
        <v>103</v>
      </c>
      <c r="C31" s="76">
        <v>37.29</v>
      </c>
      <c r="D31" s="76">
        <v>37.29</v>
      </c>
      <c r="E31" s="76"/>
      <c r="F31" s="123"/>
      <c r="G31" s="123"/>
    </row>
    <row r="32" ht="38" customHeight="1" spans="1:7">
      <c r="A32" s="84">
        <v>2210201</v>
      </c>
      <c r="B32" s="85" t="s">
        <v>104</v>
      </c>
      <c r="C32" s="76">
        <v>37.29</v>
      </c>
      <c r="D32" s="76">
        <v>37.29</v>
      </c>
      <c r="E32" s="76"/>
      <c r="F32" s="123"/>
      <c r="G32" s="123"/>
    </row>
    <row r="33" s="51" customFormat="1" ht="38" customHeight="1" spans="1:7">
      <c r="A33" s="76" t="s">
        <v>105</v>
      </c>
      <c r="B33" s="77"/>
      <c r="C33" s="76">
        <f>C6+C10+C15+C22+C27+C30</f>
        <v>895.87</v>
      </c>
      <c r="D33" s="76">
        <f>D6+D10+D15+D22+D27+D30</f>
        <v>880.87</v>
      </c>
      <c r="E33" s="76">
        <v>15</v>
      </c>
      <c r="F33" s="77"/>
      <c r="G33" s="77"/>
    </row>
    <row r="34" ht="38" customHeight="1" spans="1:7">
      <c r="A34" s="164"/>
      <c r="B34" s="123"/>
      <c r="C34" s="76"/>
      <c r="D34" s="76"/>
      <c r="E34" s="76"/>
      <c r="F34" s="123"/>
      <c r="G34" s="12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34"/>
  <sheetViews>
    <sheetView showGridLines="0" showZeros="0" topLeftCell="A22" workbookViewId="0">
      <selection activeCell="G10" sqref="G10"/>
    </sheetView>
  </sheetViews>
  <sheetFormatPr defaultColWidth="6.875" defaultRowHeight="10.8"/>
  <cols>
    <col min="1" max="1" width="19.375" style="80" customWidth="1"/>
    <col min="2" max="2" width="33.5" style="80" customWidth="1"/>
    <col min="3" max="3" width="24.125" style="80" customWidth="1"/>
    <col min="4" max="5" width="24.125" style="116" customWidth="1"/>
    <col min="6" max="32" width="6.875" style="134"/>
    <col min="33" max="16384" width="6.875" style="80"/>
  </cols>
  <sheetData>
    <row r="1" ht="16.5" customHeight="1" spans="1:5">
      <c r="A1" s="81" t="s">
        <v>106</v>
      </c>
      <c r="B1" s="54"/>
      <c r="C1" s="54"/>
      <c r="D1" s="94"/>
      <c r="E1" s="94"/>
    </row>
    <row r="2" ht="16.5" customHeight="1" spans="1:5">
      <c r="A2" s="54"/>
      <c r="B2" s="54"/>
      <c r="C2" s="54"/>
      <c r="D2" s="94"/>
      <c r="E2" s="94"/>
    </row>
    <row r="3" ht="29.25" customHeight="1" spans="1:5">
      <c r="A3" s="82" t="s">
        <v>107</v>
      </c>
      <c r="B3" s="82"/>
      <c r="C3" s="82"/>
      <c r="D3" s="82"/>
      <c r="E3" s="82"/>
    </row>
    <row r="4" ht="26.25" customHeight="1" spans="1:5">
      <c r="A4" s="83"/>
      <c r="B4" s="83"/>
      <c r="C4" s="83"/>
      <c r="D4" s="135"/>
      <c r="E4" s="135" t="s">
        <v>2</v>
      </c>
    </row>
    <row r="5" ht="26.25" customHeight="1" spans="1:5">
      <c r="A5" s="132" t="s">
        <v>40</v>
      </c>
      <c r="B5" s="136"/>
      <c r="C5" s="137" t="s">
        <v>37</v>
      </c>
      <c r="D5" s="138" t="s">
        <v>108</v>
      </c>
      <c r="E5" s="84" t="s">
        <v>109</v>
      </c>
    </row>
    <row r="6" s="79" customFormat="1" ht="27.75" customHeight="1" spans="1:32">
      <c r="A6" s="84" t="s">
        <v>45</v>
      </c>
      <c r="B6" s="84" t="s">
        <v>46</v>
      </c>
      <c r="C6" s="139"/>
      <c r="D6" s="140"/>
      <c r="E6" s="84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</row>
    <row r="7" s="79" customFormat="1" ht="25" customHeight="1" spans="1:32">
      <c r="A7" s="130" t="s">
        <v>47</v>
      </c>
      <c r="B7" s="142" t="s">
        <v>48</v>
      </c>
      <c r="C7" s="143">
        <v>534.42</v>
      </c>
      <c r="D7" s="144">
        <v>488.76</v>
      </c>
      <c r="E7" s="145">
        <v>45.66</v>
      </c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</row>
    <row r="8" s="79" customFormat="1" ht="25" customHeight="1" spans="1:32">
      <c r="A8" s="130" t="s">
        <v>49</v>
      </c>
      <c r="B8" s="142" t="s">
        <v>50</v>
      </c>
      <c r="C8" s="143">
        <v>534.42</v>
      </c>
      <c r="D8" s="144">
        <v>488.76</v>
      </c>
      <c r="E8" s="145">
        <v>45.66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</row>
    <row r="9" s="79" customFormat="1" ht="25" customHeight="1" spans="1:32">
      <c r="A9" s="130" t="s">
        <v>52</v>
      </c>
      <c r="B9" s="142" t="s">
        <v>53</v>
      </c>
      <c r="C9" s="143">
        <v>259.88</v>
      </c>
      <c r="D9" s="144">
        <v>232.22</v>
      </c>
      <c r="E9" s="145">
        <v>27.66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</row>
    <row r="10" s="79" customFormat="1" ht="25" customHeight="1" spans="1:32">
      <c r="A10" s="130" t="s">
        <v>55</v>
      </c>
      <c r="B10" s="142" t="s">
        <v>56</v>
      </c>
      <c r="C10" s="143">
        <v>274.54</v>
      </c>
      <c r="D10" s="144">
        <v>256.54</v>
      </c>
      <c r="E10" s="145">
        <v>18</v>
      </c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</row>
    <row r="11" customFormat="1" ht="25" customHeight="1" spans="1:32">
      <c r="A11" s="130" t="s">
        <v>58</v>
      </c>
      <c r="B11" s="142" t="s">
        <v>59</v>
      </c>
      <c r="C11" s="143">
        <v>53.68</v>
      </c>
      <c r="D11" s="144">
        <v>53.68</v>
      </c>
      <c r="E11" s="145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</row>
    <row r="12" customFormat="1" ht="25" customHeight="1" spans="1:32">
      <c r="A12" s="130" t="s">
        <v>61</v>
      </c>
      <c r="B12" s="142" t="s">
        <v>62</v>
      </c>
      <c r="C12" s="143">
        <v>49.72</v>
      </c>
      <c r="D12" s="144">
        <v>49.72</v>
      </c>
      <c r="E12" s="145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</row>
    <row r="13" customFormat="1" ht="25" customHeight="1" spans="1:32">
      <c r="A13" s="130" t="s">
        <v>64</v>
      </c>
      <c r="B13" s="142" t="s">
        <v>65</v>
      </c>
      <c r="C13" s="143">
        <v>49.72</v>
      </c>
      <c r="D13" s="144">
        <v>49.72</v>
      </c>
      <c r="E13" s="145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</row>
    <row r="14" ht="25" customHeight="1" spans="1:5">
      <c r="A14" s="130" t="s">
        <v>66</v>
      </c>
      <c r="B14" s="142" t="s">
        <v>67</v>
      </c>
      <c r="C14" s="143">
        <v>3.96</v>
      </c>
      <c r="D14" s="144">
        <v>3.96</v>
      </c>
      <c r="E14" s="145"/>
    </row>
    <row r="15" ht="25" customHeight="1" spans="1:5">
      <c r="A15" s="130" t="s">
        <v>69</v>
      </c>
      <c r="B15" s="142" t="s">
        <v>70</v>
      </c>
      <c r="C15" s="143">
        <v>3.96</v>
      </c>
      <c r="D15" s="144">
        <v>3.96</v>
      </c>
      <c r="E15" s="145"/>
    </row>
    <row r="16" ht="25" customHeight="1" spans="1:5">
      <c r="A16" s="130" t="s">
        <v>71</v>
      </c>
      <c r="B16" s="85" t="s">
        <v>72</v>
      </c>
      <c r="C16" s="143">
        <v>26.1</v>
      </c>
      <c r="D16" s="144">
        <v>23.2</v>
      </c>
      <c r="E16" s="145">
        <v>2.9</v>
      </c>
    </row>
    <row r="17" ht="25" customHeight="1" spans="1:5">
      <c r="A17" s="130" t="s">
        <v>74</v>
      </c>
      <c r="B17" s="85" t="s">
        <v>75</v>
      </c>
      <c r="C17" s="143">
        <v>2.9</v>
      </c>
      <c r="D17" s="144"/>
      <c r="E17" s="145">
        <v>2.9</v>
      </c>
    </row>
    <row r="18" ht="25" customHeight="1" spans="1:5">
      <c r="A18" s="130" t="s">
        <v>77</v>
      </c>
      <c r="B18" s="85" t="s">
        <v>78</v>
      </c>
      <c r="C18" s="143">
        <v>2.9</v>
      </c>
      <c r="D18" s="144"/>
      <c r="E18" s="145">
        <v>2.9</v>
      </c>
    </row>
    <row r="19" ht="25" customHeight="1" spans="1:5">
      <c r="A19" s="130" t="s">
        <v>79</v>
      </c>
      <c r="B19" s="85" t="s">
        <v>80</v>
      </c>
      <c r="C19" s="143">
        <v>23.2</v>
      </c>
      <c r="D19" s="144">
        <v>23.2</v>
      </c>
      <c r="E19" s="145"/>
    </row>
    <row r="20" ht="25" customHeight="1" spans="1:5">
      <c r="A20" s="130" t="s">
        <v>82</v>
      </c>
      <c r="B20" s="85" t="s">
        <v>83</v>
      </c>
      <c r="C20" s="143">
        <v>6.5</v>
      </c>
      <c r="D20" s="144">
        <v>6.5</v>
      </c>
      <c r="E20" s="145"/>
    </row>
    <row r="21" ht="25" customHeight="1" spans="1:5">
      <c r="A21" s="130" t="s">
        <v>85</v>
      </c>
      <c r="B21" s="85" t="s">
        <v>86</v>
      </c>
      <c r="C21" s="143">
        <v>13.7</v>
      </c>
      <c r="D21" s="144">
        <v>13.7</v>
      </c>
      <c r="E21" s="145"/>
    </row>
    <row r="22" ht="25" customHeight="1" spans="1:5">
      <c r="A22" s="130" t="s">
        <v>88</v>
      </c>
      <c r="B22" s="85" t="s">
        <v>89</v>
      </c>
      <c r="C22" s="143">
        <v>3</v>
      </c>
      <c r="D22" s="144">
        <v>3</v>
      </c>
      <c r="E22" s="145"/>
    </row>
    <row r="23" ht="25" customHeight="1" spans="1:5">
      <c r="A23" s="84">
        <v>212</v>
      </c>
      <c r="B23" s="85" t="s">
        <v>91</v>
      </c>
      <c r="C23" s="143">
        <v>82.39</v>
      </c>
      <c r="D23" s="144"/>
      <c r="E23" s="145">
        <v>82.39</v>
      </c>
    </row>
    <row r="24" ht="25" customHeight="1" spans="1:5">
      <c r="A24" s="84">
        <v>21203</v>
      </c>
      <c r="B24" s="85" t="s">
        <v>94</v>
      </c>
      <c r="C24" s="143">
        <v>67.39</v>
      </c>
      <c r="D24" s="144"/>
      <c r="E24" s="145">
        <v>67.39</v>
      </c>
    </row>
    <row r="25" ht="25" customHeight="1" spans="1:5">
      <c r="A25" s="84">
        <v>2120399</v>
      </c>
      <c r="B25" s="85" t="s">
        <v>95</v>
      </c>
      <c r="C25" s="143">
        <v>67.39</v>
      </c>
      <c r="D25" s="144"/>
      <c r="E25" s="145">
        <v>67.39</v>
      </c>
    </row>
    <row r="26" ht="25" customHeight="1" spans="1:5">
      <c r="A26" s="146">
        <v>21208</v>
      </c>
      <c r="B26" s="147" t="s">
        <v>96</v>
      </c>
      <c r="C26" s="143">
        <v>15</v>
      </c>
      <c r="D26" s="144"/>
      <c r="E26" s="145">
        <v>15</v>
      </c>
    </row>
    <row r="27" ht="25" customHeight="1" spans="1:5">
      <c r="A27" s="146">
        <v>2120804</v>
      </c>
      <c r="B27" s="147" t="s">
        <v>98</v>
      </c>
      <c r="C27" s="143">
        <v>15</v>
      </c>
      <c r="D27" s="144"/>
      <c r="E27" s="145">
        <v>15</v>
      </c>
    </row>
    <row r="28" ht="25" customHeight="1" spans="1:5">
      <c r="A28" s="84">
        <v>213</v>
      </c>
      <c r="B28" s="85" t="s">
        <v>99</v>
      </c>
      <c r="C28" s="143">
        <v>161.99</v>
      </c>
      <c r="D28" s="144"/>
      <c r="E28" s="145">
        <v>161.99</v>
      </c>
    </row>
    <row r="29" ht="25" customHeight="1" spans="1:5">
      <c r="A29" s="84">
        <v>21307</v>
      </c>
      <c r="B29" s="85" t="s">
        <v>100</v>
      </c>
      <c r="C29" s="143">
        <v>161.99</v>
      </c>
      <c r="D29" s="144"/>
      <c r="E29" s="145">
        <v>161.99</v>
      </c>
    </row>
    <row r="30" ht="25" customHeight="1" spans="1:5">
      <c r="A30" s="84">
        <v>2130705</v>
      </c>
      <c r="B30" s="85" t="s">
        <v>101</v>
      </c>
      <c r="C30" s="143">
        <v>161.99</v>
      </c>
      <c r="D30" s="144"/>
      <c r="E30" s="145">
        <v>161.99</v>
      </c>
    </row>
    <row r="31" ht="25" customHeight="1" spans="1:5">
      <c r="A31" s="84">
        <v>221</v>
      </c>
      <c r="B31" s="85" t="s">
        <v>102</v>
      </c>
      <c r="C31" s="143">
        <v>37.29</v>
      </c>
      <c r="D31" s="144">
        <v>37.29</v>
      </c>
      <c r="E31" s="145"/>
    </row>
    <row r="32" ht="25" customHeight="1" spans="1:5">
      <c r="A32" s="137">
        <v>22102</v>
      </c>
      <c r="B32" s="148" t="s">
        <v>103</v>
      </c>
      <c r="C32" s="149">
        <v>37.29</v>
      </c>
      <c r="D32" s="150">
        <v>37.29</v>
      </c>
      <c r="E32" s="145"/>
    </row>
    <row r="33" s="123" customFormat="1" ht="25" customHeight="1" spans="1:33">
      <c r="A33" s="84">
        <v>2210201</v>
      </c>
      <c r="B33" s="85" t="s">
        <v>104</v>
      </c>
      <c r="C33" s="151">
        <v>37.29</v>
      </c>
      <c r="D33" s="152">
        <v>37.29</v>
      </c>
      <c r="E33" s="145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54"/>
    </row>
    <row r="34" s="123" customFormat="1" ht="25" customHeight="1" spans="1:33">
      <c r="A34" s="76" t="s">
        <v>105</v>
      </c>
      <c r="C34" s="77">
        <v>895.87</v>
      </c>
      <c r="D34" s="153">
        <f>D7+D11+D16+D23+D28+D31</f>
        <v>602.93</v>
      </c>
      <c r="E34" s="76">
        <f>E7+E11+E16+E23+E28+E31</f>
        <v>292.94</v>
      </c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54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A3" sqref="A3:F3"/>
    </sheetView>
  </sheetViews>
  <sheetFormatPr defaultColWidth="6.875" defaultRowHeight="10.8" outlineLevelCol="5"/>
  <cols>
    <col min="1" max="1" width="28.125" style="80" customWidth="1"/>
    <col min="2" max="2" width="14.875" style="80" customWidth="1"/>
    <col min="3" max="3" width="30.375" style="80" customWidth="1"/>
    <col min="4" max="4" width="15.375" style="80" customWidth="1"/>
    <col min="5" max="6" width="17.125" style="116" customWidth="1"/>
    <col min="7" max="16384" width="6.875" style="80"/>
  </cols>
  <sheetData>
    <row r="1" ht="16.5" customHeight="1" spans="1:6">
      <c r="A1" s="83" t="s">
        <v>110</v>
      </c>
      <c r="B1" s="124"/>
      <c r="C1" s="124"/>
      <c r="D1" s="124"/>
      <c r="E1" s="125"/>
      <c r="F1" s="125"/>
    </row>
    <row r="2" ht="18.75" customHeight="1" spans="1:6">
      <c r="A2" s="126"/>
      <c r="B2" s="124"/>
      <c r="C2" s="124"/>
      <c r="D2" s="124"/>
      <c r="E2" s="125"/>
      <c r="F2" s="125"/>
    </row>
    <row r="3" ht="21" customHeight="1" spans="1:6">
      <c r="A3" s="99" t="s">
        <v>111</v>
      </c>
      <c r="B3" s="99"/>
      <c r="C3" s="99"/>
      <c r="D3" s="99"/>
      <c r="E3" s="99"/>
      <c r="F3" s="99"/>
    </row>
    <row r="4" ht="14.25" customHeight="1" spans="1:6">
      <c r="A4" s="127"/>
      <c r="B4" s="127"/>
      <c r="C4" s="127"/>
      <c r="D4" s="127"/>
      <c r="E4" s="128"/>
      <c r="F4" s="129" t="s">
        <v>2</v>
      </c>
    </row>
    <row r="5" ht="24" customHeight="1" spans="1:6">
      <c r="A5" s="169" t="s">
        <v>3</v>
      </c>
      <c r="B5" s="84"/>
      <c r="C5" s="169" t="s">
        <v>4</v>
      </c>
      <c r="D5" s="84"/>
      <c r="E5" s="84"/>
      <c r="F5" s="84"/>
    </row>
    <row r="6" ht="24" customHeight="1" spans="1:6">
      <c r="A6" s="169" t="s">
        <v>5</v>
      </c>
      <c r="B6" s="169" t="s">
        <v>6</v>
      </c>
      <c r="C6" s="84" t="s">
        <v>40</v>
      </c>
      <c r="D6" s="84" t="s">
        <v>6</v>
      </c>
      <c r="E6" s="84"/>
      <c r="F6" s="84"/>
    </row>
    <row r="7" ht="24" customHeight="1" spans="1:6">
      <c r="A7" s="84"/>
      <c r="B7" s="84"/>
      <c r="C7" s="84"/>
      <c r="D7" s="84" t="s">
        <v>112</v>
      </c>
      <c r="E7" s="84" t="s">
        <v>41</v>
      </c>
      <c r="F7" s="84" t="s">
        <v>113</v>
      </c>
    </row>
    <row r="8" ht="28.5" customHeight="1" spans="1:6">
      <c r="A8" s="91" t="s">
        <v>11</v>
      </c>
      <c r="B8" s="84">
        <v>880.87</v>
      </c>
      <c r="C8" s="86" t="s">
        <v>12</v>
      </c>
      <c r="D8" s="130">
        <v>534.42</v>
      </c>
      <c r="E8" s="130">
        <v>534.42</v>
      </c>
      <c r="F8" s="84"/>
    </row>
    <row r="9" ht="28.5" customHeight="1" spans="1:6">
      <c r="A9" s="91" t="s">
        <v>13</v>
      </c>
      <c r="B9" s="84">
        <v>15</v>
      </c>
      <c r="C9" s="86" t="s">
        <v>14</v>
      </c>
      <c r="D9" s="131"/>
      <c r="E9" s="131"/>
      <c r="F9" s="84"/>
    </row>
    <row r="10" ht="28.5" customHeight="1" spans="1:6">
      <c r="A10" s="91"/>
      <c r="B10" s="84"/>
      <c r="C10" s="86" t="s">
        <v>16</v>
      </c>
      <c r="D10" s="131"/>
      <c r="E10" s="131"/>
      <c r="F10" s="84"/>
    </row>
    <row r="11" ht="28.5" customHeight="1" spans="1:6">
      <c r="A11" s="91"/>
      <c r="B11" s="84"/>
      <c r="C11" s="91" t="s">
        <v>18</v>
      </c>
      <c r="D11" s="84"/>
      <c r="E11" s="84"/>
      <c r="F11" s="84"/>
    </row>
    <row r="12" ht="28.5" customHeight="1" spans="1:6">
      <c r="A12" s="91"/>
      <c r="B12" s="84"/>
      <c r="C12" s="86" t="s">
        <v>19</v>
      </c>
      <c r="D12" s="131"/>
      <c r="E12" s="131"/>
      <c r="F12" s="84"/>
    </row>
    <row r="13" ht="28.5" customHeight="1" spans="1:6">
      <c r="A13" s="91"/>
      <c r="B13" s="84"/>
      <c r="C13" s="86" t="s">
        <v>20</v>
      </c>
      <c r="D13" s="131"/>
      <c r="E13" s="131"/>
      <c r="F13" s="84"/>
    </row>
    <row r="14" ht="28.5" customHeight="1" spans="1:6">
      <c r="A14" s="91"/>
      <c r="B14" s="84"/>
      <c r="C14" s="91" t="s">
        <v>21</v>
      </c>
      <c r="D14" s="84"/>
      <c r="E14" s="84"/>
      <c r="F14" s="84"/>
    </row>
    <row r="15" ht="28.5" customHeight="1" spans="1:6">
      <c r="A15" s="91"/>
      <c r="B15" s="84"/>
      <c r="C15" s="91" t="s">
        <v>22</v>
      </c>
      <c r="D15" s="132">
        <v>53.68</v>
      </c>
      <c r="E15" s="84">
        <v>53.68</v>
      </c>
      <c r="F15" s="84"/>
    </row>
    <row r="16" ht="28.5" customHeight="1" spans="1:6">
      <c r="A16" s="91"/>
      <c r="B16" s="84"/>
      <c r="C16" s="86" t="s">
        <v>23</v>
      </c>
      <c r="D16" s="92">
        <v>26.1</v>
      </c>
      <c r="E16" s="131">
        <v>26.1</v>
      </c>
      <c r="F16" s="84"/>
    </row>
    <row r="17" ht="28.5" customHeight="1" spans="1:6">
      <c r="A17" s="91"/>
      <c r="B17" s="84"/>
      <c r="C17" s="86" t="s">
        <v>24</v>
      </c>
      <c r="D17" s="133"/>
      <c r="E17" s="131"/>
      <c r="F17" s="84"/>
    </row>
    <row r="18" ht="28.5" customHeight="1" spans="1:6">
      <c r="A18" s="91"/>
      <c r="B18" s="84"/>
      <c r="C18" s="91" t="s">
        <v>25</v>
      </c>
      <c r="D18" s="132">
        <v>82.39</v>
      </c>
      <c r="E18" s="84">
        <v>67.39</v>
      </c>
      <c r="F18" s="84">
        <v>15</v>
      </c>
    </row>
    <row r="19" ht="28.5" customHeight="1" spans="1:6">
      <c r="A19" s="91"/>
      <c r="B19" s="84"/>
      <c r="C19" s="91" t="s">
        <v>26</v>
      </c>
      <c r="D19" s="84">
        <v>161.99</v>
      </c>
      <c r="E19" s="84">
        <v>161.99</v>
      </c>
      <c r="F19" s="84"/>
    </row>
    <row r="20" ht="28.5" customHeight="1" spans="1:6">
      <c r="A20" s="91"/>
      <c r="B20" s="84"/>
      <c r="C20" s="91" t="s">
        <v>27</v>
      </c>
      <c r="D20" s="84"/>
      <c r="E20" s="84"/>
      <c r="F20" s="84"/>
    </row>
    <row r="21" ht="28.5" customHeight="1" spans="1:6">
      <c r="A21" s="91"/>
      <c r="B21" s="84"/>
      <c r="C21" s="91" t="s">
        <v>114</v>
      </c>
      <c r="D21" s="84"/>
      <c r="E21" s="84"/>
      <c r="F21" s="84"/>
    </row>
    <row r="22" ht="28.5" customHeight="1" spans="1:6">
      <c r="A22" s="91"/>
      <c r="B22" s="84"/>
      <c r="C22" s="91" t="s">
        <v>29</v>
      </c>
      <c r="D22" s="84"/>
      <c r="E22" s="84"/>
      <c r="F22" s="84"/>
    </row>
    <row r="23" ht="28.5" customHeight="1" spans="1:6">
      <c r="A23" s="91"/>
      <c r="B23" s="84"/>
      <c r="C23" s="91" t="s">
        <v>30</v>
      </c>
      <c r="D23" s="84"/>
      <c r="E23" s="84"/>
      <c r="F23" s="84"/>
    </row>
    <row r="24" ht="28.5" customHeight="1" spans="1:6">
      <c r="A24" s="91"/>
      <c r="B24" s="84"/>
      <c r="C24" s="91" t="s">
        <v>31</v>
      </c>
      <c r="D24" s="84"/>
      <c r="E24" s="84"/>
      <c r="F24" s="84"/>
    </row>
    <row r="25" ht="28.5" customHeight="1" spans="1:6">
      <c r="A25" s="91"/>
      <c r="B25" s="84"/>
      <c r="C25" s="91" t="s">
        <v>32</v>
      </c>
      <c r="D25" s="84">
        <v>37.29</v>
      </c>
      <c r="E25" s="84">
        <v>37.29</v>
      </c>
      <c r="F25" s="84"/>
    </row>
    <row r="26" ht="28.5" customHeight="1" spans="1:6">
      <c r="A26" s="91"/>
      <c r="B26" s="84"/>
      <c r="C26" s="91" t="s">
        <v>33</v>
      </c>
      <c r="D26" s="91"/>
      <c r="E26" s="84"/>
      <c r="F26" s="84"/>
    </row>
    <row r="27" ht="28.5" customHeight="1" spans="1:6">
      <c r="A27" s="91"/>
      <c r="B27" s="84"/>
      <c r="C27" s="91" t="s">
        <v>34</v>
      </c>
      <c r="D27" s="91"/>
      <c r="E27" s="84"/>
      <c r="F27" s="84"/>
    </row>
    <row r="28" ht="28.5" customHeight="1" spans="1:6">
      <c r="A28" s="91"/>
      <c r="B28" s="84"/>
      <c r="C28" s="91" t="s">
        <v>35</v>
      </c>
      <c r="D28" s="91"/>
      <c r="E28" s="84"/>
      <c r="F28" s="84"/>
    </row>
    <row r="29" ht="28.5" customHeight="1" spans="1:6">
      <c r="A29" s="84" t="s">
        <v>36</v>
      </c>
      <c r="B29" s="84">
        <f>SUM(B8:B28)</f>
        <v>895.87</v>
      </c>
      <c r="C29" s="84" t="s">
        <v>37</v>
      </c>
      <c r="D29" s="84">
        <f>SUM(D8:D28)</f>
        <v>895.87</v>
      </c>
      <c r="E29" s="103">
        <f>SUM(E8:E28)</f>
        <v>880.87</v>
      </c>
      <c r="F29" s="84">
        <v>15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showGridLines="0" showZeros="0" topLeftCell="A10" workbookViewId="0">
      <selection activeCell="A8" sqref="$A8:$XFD8"/>
    </sheetView>
  </sheetViews>
  <sheetFormatPr defaultColWidth="6.875" defaultRowHeight="10.8"/>
  <cols>
    <col min="1" max="1" width="18.125" style="116" customWidth="1"/>
    <col min="2" max="2" width="29" style="80" customWidth="1"/>
    <col min="3" max="8" width="10" style="80" customWidth="1"/>
    <col min="9" max="11" width="10.875" style="80" customWidth="1"/>
    <col min="12" max="16384" width="6.875" style="80"/>
  </cols>
  <sheetData>
    <row r="1" ht="16.5" customHeight="1" spans="1:11">
      <c r="A1" s="52" t="s">
        <v>115</v>
      </c>
      <c r="B1" s="54"/>
      <c r="C1" s="54"/>
      <c r="D1" s="54"/>
      <c r="E1" s="54"/>
      <c r="F1" s="54"/>
      <c r="G1" s="54"/>
      <c r="H1" s="54"/>
      <c r="I1" s="94"/>
      <c r="J1" s="94"/>
      <c r="K1" s="94"/>
    </row>
    <row r="2" ht="16.5" customHeight="1" spans="1:11">
      <c r="A2" s="53"/>
      <c r="B2" s="54"/>
      <c r="C2" s="54"/>
      <c r="D2" s="54"/>
      <c r="E2" s="54"/>
      <c r="F2" s="54"/>
      <c r="G2" s="54"/>
      <c r="H2" s="54"/>
      <c r="I2" s="94"/>
      <c r="J2" s="94"/>
      <c r="K2" s="94"/>
    </row>
    <row r="3" ht="29.25" customHeight="1" spans="1:11">
      <c r="A3" s="82" t="s">
        <v>116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ht="26.25" customHeight="1" spans="1:11">
      <c r="A4" s="117"/>
      <c r="B4" s="118"/>
      <c r="C4" s="118"/>
      <c r="D4" s="118"/>
      <c r="E4" s="118"/>
      <c r="F4" s="118"/>
      <c r="G4" s="118"/>
      <c r="H4" s="118"/>
      <c r="I4" s="118"/>
      <c r="J4" s="95" t="s">
        <v>2</v>
      </c>
      <c r="K4" s="95"/>
    </row>
    <row r="5" ht="26.25" customHeight="1" spans="1:11">
      <c r="A5" s="84" t="s">
        <v>40</v>
      </c>
      <c r="B5" s="84"/>
      <c r="C5" s="84" t="s">
        <v>117</v>
      </c>
      <c r="D5" s="84"/>
      <c r="E5" s="84"/>
      <c r="F5" s="84" t="s">
        <v>118</v>
      </c>
      <c r="G5" s="84"/>
      <c r="H5" s="84"/>
      <c r="I5" s="84" t="s">
        <v>119</v>
      </c>
      <c r="J5" s="84"/>
      <c r="K5" s="84"/>
    </row>
    <row r="6" s="79" customFormat="1" ht="30.75" customHeight="1" spans="1:11">
      <c r="A6" s="84" t="s">
        <v>45</v>
      </c>
      <c r="B6" s="84" t="s">
        <v>46</v>
      </c>
      <c r="C6" s="84" t="s">
        <v>105</v>
      </c>
      <c r="D6" s="84" t="s">
        <v>108</v>
      </c>
      <c r="E6" s="84" t="s">
        <v>109</v>
      </c>
      <c r="F6" s="84" t="s">
        <v>105</v>
      </c>
      <c r="G6" s="84" t="s">
        <v>108</v>
      </c>
      <c r="H6" s="84" t="s">
        <v>109</v>
      </c>
      <c r="I6" s="84" t="s">
        <v>105</v>
      </c>
      <c r="J6" s="84" t="s">
        <v>108</v>
      </c>
      <c r="K6" s="84" t="s">
        <v>109</v>
      </c>
    </row>
    <row r="7" s="79" customFormat="1" ht="37" customHeight="1" spans="1:11">
      <c r="A7" s="119">
        <v>201</v>
      </c>
      <c r="B7" s="44" t="s">
        <v>48</v>
      </c>
      <c r="C7" s="36">
        <f t="shared" ref="C7:C12" si="0">D7+E7</f>
        <v>621.23</v>
      </c>
      <c r="D7" s="36">
        <f t="shared" ref="D7:H7" si="1">D8</f>
        <v>481.67</v>
      </c>
      <c r="E7" s="36">
        <f t="shared" si="1"/>
        <v>139.56</v>
      </c>
      <c r="F7" s="36">
        <f t="shared" ref="F7:F12" si="2">G7+H7</f>
        <v>534.42</v>
      </c>
      <c r="G7" s="36">
        <f t="shared" si="1"/>
        <v>488.76</v>
      </c>
      <c r="H7" s="36">
        <f t="shared" si="1"/>
        <v>45.66</v>
      </c>
      <c r="I7" s="36">
        <f t="shared" ref="I7:I15" si="3">F7/C7*100-100</f>
        <v>-13.9738905075415</v>
      </c>
      <c r="J7" s="36">
        <f t="shared" ref="J7:J15" si="4">G7/D7*100-100</f>
        <v>1.47196213174996</v>
      </c>
      <c r="K7" s="36">
        <f t="shared" ref="K7:K9" si="5">H7/E7*100-100</f>
        <v>-67.2828890799656</v>
      </c>
    </row>
    <row r="8" s="79" customFormat="1" ht="37" customHeight="1" spans="1:11">
      <c r="A8" s="119">
        <v>20103</v>
      </c>
      <c r="B8" s="64" t="s">
        <v>120</v>
      </c>
      <c r="C8" s="36">
        <f t="shared" si="0"/>
        <v>621.23</v>
      </c>
      <c r="D8" s="36">
        <f t="shared" ref="D8:H8" si="6">D9+D10</f>
        <v>481.67</v>
      </c>
      <c r="E8" s="36">
        <f t="shared" si="6"/>
        <v>139.56</v>
      </c>
      <c r="F8" s="36">
        <f t="shared" si="2"/>
        <v>534.42</v>
      </c>
      <c r="G8" s="36">
        <f t="shared" si="6"/>
        <v>488.76</v>
      </c>
      <c r="H8" s="36">
        <f t="shared" si="6"/>
        <v>45.66</v>
      </c>
      <c r="I8" s="36">
        <f t="shared" si="3"/>
        <v>-13.9738905075415</v>
      </c>
      <c r="J8" s="36">
        <f t="shared" si="4"/>
        <v>1.47196213174996</v>
      </c>
      <c r="K8" s="36">
        <f t="shared" si="5"/>
        <v>-67.2828890799656</v>
      </c>
    </row>
    <row r="9" s="79" customFormat="1" ht="37" customHeight="1" spans="1:11">
      <c r="A9" s="119">
        <v>2010301</v>
      </c>
      <c r="B9" s="44" t="s">
        <v>121</v>
      </c>
      <c r="C9" s="36">
        <f t="shared" si="0"/>
        <v>398.21</v>
      </c>
      <c r="D9" s="36">
        <v>258.65</v>
      </c>
      <c r="E9" s="36">
        <v>139.56</v>
      </c>
      <c r="F9" s="36">
        <f t="shared" si="2"/>
        <v>259.88</v>
      </c>
      <c r="G9" s="36">
        <v>232.22</v>
      </c>
      <c r="H9" s="36">
        <v>27.66</v>
      </c>
      <c r="I9" s="36">
        <f t="shared" si="3"/>
        <v>-34.7379523367068</v>
      </c>
      <c r="J9" s="36">
        <f t="shared" si="4"/>
        <v>-10.2184419099169</v>
      </c>
      <c r="K9" s="36">
        <f t="shared" si="5"/>
        <v>-80.1805674978504</v>
      </c>
    </row>
    <row r="10" s="79" customFormat="1" ht="37" customHeight="1" spans="1:11">
      <c r="A10" s="119">
        <v>2010350</v>
      </c>
      <c r="B10" s="44" t="s">
        <v>122</v>
      </c>
      <c r="C10" s="36">
        <f t="shared" si="0"/>
        <v>223.02</v>
      </c>
      <c r="D10" s="36">
        <v>223.02</v>
      </c>
      <c r="E10" s="36"/>
      <c r="F10" s="36">
        <f t="shared" si="2"/>
        <v>274.54</v>
      </c>
      <c r="G10" s="36">
        <v>256.54</v>
      </c>
      <c r="H10" s="36">
        <v>18</v>
      </c>
      <c r="I10" s="36">
        <f t="shared" si="3"/>
        <v>23.1010671688638</v>
      </c>
      <c r="J10" s="36">
        <f t="shared" si="4"/>
        <v>15.0300421486862</v>
      </c>
      <c r="K10" s="36"/>
    </row>
    <row r="11" s="79" customFormat="1" ht="37" customHeight="1" spans="1:11">
      <c r="A11" s="119">
        <v>208</v>
      </c>
      <c r="B11" s="44" t="s">
        <v>59</v>
      </c>
      <c r="C11" s="36">
        <f t="shared" si="0"/>
        <v>74.67</v>
      </c>
      <c r="D11" s="36">
        <f t="shared" ref="D11:H11" si="7">D12+D17</f>
        <v>71.77</v>
      </c>
      <c r="E11" s="36">
        <f t="shared" si="7"/>
        <v>2.9</v>
      </c>
      <c r="F11" s="36">
        <f t="shared" si="2"/>
        <v>53.68</v>
      </c>
      <c r="G11" s="36">
        <f t="shared" si="7"/>
        <v>53.68</v>
      </c>
      <c r="H11" s="36">
        <f t="shared" si="7"/>
        <v>0</v>
      </c>
      <c r="I11" s="36">
        <f t="shared" si="3"/>
        <v>-28.1103522164189</v>
      </c>
      <c r="J11" s="36">
        <f t="shared" si="4"/>
        <v>-25.2055176257489</v>
      </c>
      <c r="K11" s="36">
        <f>H11/E11*100-100</f>
        <v>-100</v>
      </c>
    </row>
    <row r="12" customFormat="1" ht="37" customHeight="1" spans="1:11">
      <c r="A12" s="119">
        <v>20805</v>
      </c>
      <c r="B12" s="120" t="s">
        <v>123</v>
      </c>
      <c r="C12" s="36">
        <f t="shared" si="0"/>
        <v>53.09</v>
      </c>
      <c r="D12" s="36">
        <f t="shared" ref="D12:H12" si="8">SUM(D13:D16)</f>
        <v>53.09</v>
      </c>
      <c r="E12" s="36">
        <f t="shared" si="8"/>
        <v>0</v>
      </c>
      <c r="F12" s="36">
        <f t="shared" si="2"/>
        <v>49.72</v>
      </c>
      <c r="G12" s="36">
        <f t="shared" si="8"/>
        <v>49.72</v>
      </c>
      <c r="H12" s="36">
        <f t="shared" si="8"/>
        <v>0</v>
      </c>
      <c r="I12" s="36">
        <f t="shared" si="3"/>
        <v>-6.34771143341496</v>
      </c>
      <c r="J12" s="36">
        <f t="shared" si="4"/>
        <v>-6.34771143341496</v>
      </c>
      <c r="K12" s="36"/>
    </row>
    <row r="13" ht="37" customHeight="1" spans="1:11">
      <c r="A13" s="119">
        <v>2080501</v>
      </c>
      <c r="B13" s="120" t="s">
        <v>124</v>
      </c>
      <c r="C13" s="36">
        <f>D13</f>
        <v>3.86</v>
      </c>
      <c r="D13" s="36">
        <v>3.86</v>
      </c>
      <c r="E13" s="36"/>
      <c r="F13" s="36">
        <f>G13</f>
        <v>0</v>
      </c>
      <c r="G13" s="36"/>
      <c r="H13" s="36"/>
      <c r="I13" s="36">
        <f t="shared" si="3"/>
        <v>-100</v>
      </c>
      <c r="J13" s="36">
        <f t="shared" si="4"/>
        <v>-100</v>
      </c>
      <c r="K13" s="36"/>
    </row>
    <row r="14" ht="37" customHeight="1" spans="1:11">
      <c r="A14" s="119">
        <v>2080502</v>
      </c>
      <c r="B14" s="120" t="s">
        <v>125</v>
      </c>
      <c r="C14" s="36">
        <f>D14</f>
        <v>2.41</v>
      </c>
      <c r="D14" s="36">
        <v>2.41</v>
      </c>
      <c r="E14" s="36"/>
      <c r="F14" s="36">
        <f>G14</f>
        <v>0</v>
      </c>
      <c r="G14" s="36"/>
      <c r="H14" s="36"/>
      <c r="I14" s="36">
        <f t="shared" si="3"/>
        <v>-100</v>
      </c>
      <c r="J14" s="36">
        <f t="shared" si="4"/>
        <v>-100</v>
      </c>
      <c r="K14" s="36"/>
    </row>
    <row r="15" ht="37" customHeight="1" spans="1:11">
      <c r="A15" s="119">
        <v>2080505</v>
      </c>
      <c r="B15" s="121" t="s">
        <v>126</v>
      </c>
      <c r="C15" s="36">
        <f t="shared" ref="C15:C29" si="9">D15+E15</f>
        <v>46.82</v>
      </c>
      <c r="D15" s="36">
        <v>46.82</v>
      </c>
      <c r="E15" s="36"/>
      <c r="F15" s="36">
        <f t="shared" ref="F15:F29" si="10">G15+H15</f>
        <v>49.72</v>
      </c>
      <c r="G15" s="36">
        <v>49.72</v>
      </c>
      <c r="H15" s="36"/>
      <c r="I15" s="36">
        <f t="shared" si="3"/>
        <v>6.19393421614693</v>
      </c>
      <c r="J15" s="36">
        <f t="shared" si="4"/>
        <v>6.19393421614693</v>
      </c>
      <c r="K15" s="36"/>
    </row>
    <row r="16" ht="37" customHeight="1" spans="1:11">
      <c r="A16" s="119">
        <v>2080506</v>
      </c>
      <c r="B16" s="121" t="s">
        <v>127</v>
      </c>
      <c r="C16" s="36">
        <f t="shared" si="9"/>
        <v>0</v>
      </c>
      <c r="D16" s="36">
        <v>0</v>
      </c>
      <c r="E16" s="36"/>
      <c r="F16" s="36">
        <f t="shared" si="10"/>
        <v>0</v>
      </c>
      <c r="G16" s="36">
        <v>0</v>
      </c>
      <c r="H16" s="36"/>
      <c r="I16" s="36"/>
      <c r="J16" s="36"/>
      <c r="K16" s="36"/>
    </row>
    <row r="17" ht="37" customHeight="1" spans="1:11">
      <c r="A17" s="119">
        <v>20811</v>
      </c>
      <c r="B17" s="44" t="s">
        <v>128</v>
      </c>
      <c r="C17" s="10">
        <f t="shared" si="9"/>
        <v>21.58</v>
      </c>
      <c r="D17" s="10">
        <f t="shared" ref="D17:H17" si="11">D18+D19</f>
        <v>18.68</v>
      </c>
      <c r="E17" s="10">
        <f t="shared" si="11"/>
        <v>2.9</v>
      </c>
      <c r="F17" s="10">
        <f t="shared" si="10"/>
        <v>3.96</v>
      </c>
      <c r="G17" s="10">
        <f t="shared" si="11"/>
        <v>3.96</v>
      </c>
      <c r="H17" s="10">
        <f t="shared" si="11"/>
        <v>0</v>
      </c>
      <c r="I17" s="10">
        <f t="shared" ref="I17:I29" si="12">F17/C17*100-100</f>
        <v>-81.6496756255792</v>
      </c>
      <c r="J17" s="10">
        <f t="shared" ref="J17:J29" si="13">G17/D17*100-100</f>
        <v>-78.8008565310492</v>
      </c>
      <c r="K17" s="10">
        <f>H17/E17*100-100</f>
        <v>-100</v>
      </c>
    </row>
    <row r="18" ht="37" customHeight="1" spans="1:11">
      <c r="A18" s="122">
        <v>2081107</v>
      </c>
      <c r="B18" s="64" t="s">
        <v>129</v>
      </c>
      <c r="C18" s="10">
        <f t="shared" si="9"/>
        <v>18.68</v>
      </c>
      <c r="D18" s="10">
        <v>18.68</v>
      </c>
      <c r="E18" s="10"/>
      <c r="F18" s="10">
        <f t="shared" si="10"/>
        <v>3.96</v>
      </c>
      <c r="G18" s="10">
        <v>3.96</v>
      </c>
      <c r="H18" s="10"/>
      <c r="I18" s="10">
        <f t="shared" si="12"/>
        <v>-78.8008565310492</v>
      </c>
      <c r="J18" s="10">
        <f t="shared" si="13"/>
        <v>-78.8008565310492</v>
      </c>
      <c r="K18" s="10"/>
    </row>
    <row r="19" ht="37" customHeight="1" spans="1:11">
      <c r="A19" s="119">
        <v>2081199</v>
      </c>
      <c r="B19" s="44" t="s">
        <v>130</v>
      </c>
      <c r="C19" s="36">
        <f t="shared" si="9"/>
        <v>2.9</v>
      </c>
      <c r="D19" s="36"/>
      <c r="E19" s="36">
        <v>2.9</v>
      </c>
      <c r="F19" s="36">
        <f t="shared" si="10"/>
        <v>0</v>
      </c>
      <c r="G19" s="36"/>
      <c r="H19" s="36"/>
      <c r="I19" s="10">
        <f t="shared" si="12"/>
        <v>-100</v>
      </c>
      <c r="J19" s="36"/>
      <c r="K19" s="10">
        <f>H19/E19*100-100</f>
        <v>-100</v>
      </c>
    </row>
    <row r="20" ht="37" customHeight="1" spans="1:11">
      <c r="A20" s="119">
        <v>210</v>
      </c>
      <c r="B20" s="44" t="s">
        <v>72</v>
      </c>
      <c r="C20" s="36">
        <f t="shared" si="9"/>
        <v>36.4</v>
      </c>
      <c r="D20" s="36">
        <f t="shared" ref="D20:H20" si="14">D21+D23</f>
        <v>36.4</v>
      </c>
      <c r="E20" s="36">
        <f t="shared" si="14"/>
        <v>0</v>
      </c>
      <c r="F20" s="36">
        <f t="shared" si="10"/>
        <v>26.1</v>
      </c>
      <c r="G20" s="36">
        <f t="shared" si="14"/>
        <v>23.2</v>
      </c>
      <c r="H20" s="36">
        <f t="shared" si="14"/>
        <v>2.9</v>
      </c>
      <c r="I20" s="36">
        <f t="shared" si="12"/>
        <v>-28.2967032967033</v>
      </c>
      <c r="J20" s="36">
        <f t="shared" si="13"/>
        <v>-36.2637362637363</v>
      </c>
      <c r="K20" s="36"/>
    </row>
    <row r="21" ht="37" customHeight="1" spans="1:11">
      <c r="A21" s="119">
        <v>21007</v>
      </c>
      <c r="B21" s="44" t="s">
        <v>131</v>
      </c>
      <c r="C21" s="36">
        <f t="shared" si="9"/>
        <v>14.67</v>
      </c>
      <c r="D21" s="36">
        <f t="shared" ref="D21:H21" si="15">D22</f>
        <v>14.67</v>
      </c>
      <c r="E21" s="36">
        <f t="shared" si="15"/>
        <v>0</v>
      </c>
      <c r="F21" s="36">
        <f t="shared" si="10"/>
        <v>2.9</v>
      </c>
      <c r="G21" s="36">
        <f t="shared" si="15"/>
        <v>0</v>
      </c>
      <c r="H21" s="36">
        <f t="shared" si="15"/>
        <v>2.9</v>
      </c>
      <c r="I21" s="36">
        <f t="shared" si="12"/>
        <v>-80.2317655078391</v>
      </c>
      <c r="J21" s="36">
        <f t="shared" si="13"/>
        <v>-100</v>
      </c>
      <c r="K21" s="36"/>
    </row>
    <row r="22" ht="37" customHeight="1" spans="1:11">
      <c r="A22" s="119">
        <v>2100799</v>
      </c>
      <c r="B22" s="44" t="s">
        <v>132</v>
      </c>
      <c r="C22" s="36">
        <f t="shared" si="9"/>
        <v>14.67</v>
      </c>
      <c r="D22" s="36">
        <v>14.67</v>
      </c>
      <c r="E22" s="36"/>
      <c r="F22" s="36">
        <f t="shared" si="10"/>
        <v>2.9</v>
      </c>
      <c r="G22" s="36"/>
      <c r="H22" s="36">
        <v>2.9</v>
      </c>
      <c r="I22" s="36">
        <f t="shared" si="12"/>
        <v>-80.2317655078391</v>
      </c>
      <c r="J22" s="36">
        <f t="shared" si="13"/>
        <v>-100</v>
      </c>
      <c r="K22" s="36"/>
    </row>
    <row r="23" ht="37" customHeight="1" spans="1:11">
      <c r="A23" s="119">
        <v>21011</v>
      </c>
      <c r="B23" s="44" t="s">
        <v>80</v>
      </c>
      <c r="C23" s="36">
        <f t="shared" si="9"/>
        <v>21.73</v>
      </c>
      <c r="D23" s="36">
        <f t="shared" ref="D23:H23" si="16">D24+D25+D26</f>
        <v>21.73</v>
      </c>
      <c r="E23" s="36">
        <f t="shared" si="16"/>
        <v>0</v>
      </c>
      <c r="F23" s="36">
        <f t="shared" si="10"/>
        <v>23.2</v>
      </c>
      <c r="G23" s="36">
        <f t="shared" si="16"/>
        <v>23.2</v>
      </c>
      <c r="H23" s="36">
        <f t="shared" si="16"/>
        <v>0</v>
      </c>
      <c r="I23" s="36">
        <f t="shared" si="12"/>
        <v>6.76484123331799</v>
      </c>
      <c r="J23" s="36">
        <f t="shared" si="13"/>
        <v>6.76484123331799</v>
      </c>
      <c r="K23" s="36"/>
    </row>
    <row r="24" ht="37" customHeight="1" spans="1:11">
      <c r="A24" s="119">
        <v>2101101</v>
      </c>
      <c r="B24" s="44" t="s">
        <v>83</v>
      </c>
      <c r="C24" s="36">
        <f t="shared" si="9"/>
        <v>5.87</v>
      </c>
      <c r="D24" s="36">
        <v>5.87</v>
      </c>
      <c r="E24" s="36"/>
      <c r="F24" s="36">
        <f t="shared" si="10"/>
        <v>6.5</v>
      </c>
      <c r="G24" s="36">
        <v>6.5</v>
      </c>
      <c r="H24" s="36"/>
      <c r="I24" s="36">
        <f t="shared" si="12"/>
        <v>10.732538330494</v>
      </c>
      <c r="J24" s="36">
        <f t="shared" si="13"/>
        <v>10.732538330494</v>
      </c>
      <c r="K24" s="36"/>
    </row>
    <row r="25" ht="37" customHeight="1" spans="1:11">
      <c r="A25" s="119">
        <v>2101102</v>
      </c>
      <c r="B25" s="44" t="s">
        <v>86</v>
      </c>
      <c r="C25" s="36">
        <f t="shared" si="9"/>
        <v>13.15</v>
      </c>
      <c r="D25" s="36">
        <v>13.15</v>
      </c>
      <c r="E25" s="36"/>
      <c r="F25" s="36">
        <f t="shared" si="10"/>
        <v>13.7</v>
      </c>
      <c r="G25" s="36">
        <v>13.7</v>
      </c>
      <c r="H25" s="36"/>
      <c r="I25" s="36">
        <f t="shared" si="12"/>
        <v>4.18250950570342</v>
      </c>
      <c r="J25" s="36">
        <f t="shared" si="13"/>
        <v>4.18250950570342</v>
      </c>
      <c r="K25" s="36"/>
    </row>
    <row r="26" ht="37" customHeight="1" spans="1:11">
      <c r="A26" s="119">
        <v>2101103</v>
      </c>
      <c r="B26" s="44" t="s">
        <v>89</v>
      </c>
      <c r="C26" s="36">
        <f t="shared" si="9"/>
        <v>2.71</v>
      </c>
      <c r="D26" s="36">
        <v>2.71</v>
      </c>
      <c r="E26" s="36"/>
      <c r="F26" s="36">
        <f t="shared" si="10"/>
        <v>3</v>
      </c>
      <c r="G26" s="36">
        <v>3</v>
      </c>
      <c r="H26" s="36"/>
      <c r="I26" s="36">
        <f t="shared" si="12"/>
        <v>10.7011070110701</v>
      </c>
      <c r="J26" s="36">
        <f t="shared" si="13"/>
        <v>10.7011070110701</v>
      </c>
      <c r="K26" s="36"/>
    </row>
    <row r="27" ht="37" customHeight="1" spans="1:11">
      <c r="A27" s="119">
        <v>212</v>
      </c>
      <c r="B27" s="44" t="s">
        <v>91</v>
      </c>
      <c r="C27" s="36">
        <f t="shared" si="9"/>
        <v>59.93</v>
      </c>
      <c r="D27" s="36">
        <f t="shared" ref="D27:H27" si="17">D28</f>
        <v>3.24</v>
      </c>
      <c r="E27" s="36">
        <f t="shared" si="17"/>
        <v>56.69</v>
      </c>
      <c r="F27" s="36">
        <f t="shared" si="10"/>
        <v>67.39</v>
      </c>
      <c r="G27" s="36">
        <f t="shared" si="17"/>
        <v>0</v>
      </c>
      <c r="H27" s="36">
        <f t="shared" si="17"/>
        <v>67.39</v>
      </c>
      <c r="I27" s="36">
        <f t="shared" si="12"/>
        <v>12.4478558318038</v>
      </c>
      <c r="J27" s="36">
        <f t="shared" si="13"/>
        <v>-100</v>
      </c>
      <c r="K27" s="36">
        <f t="shared" ref="K27:K29" si="18">H27/E27*100-100</f>
        <v>18.8745810548598</v>
      </c>
    </row>
    <row r="28" ht="37" customHeight="1" spans="1:11">
      <c r="A28" s="119">
        <v>21203</v>
      </c>
      <c r="B28" s="44" t="s">
        <v>133</v>
      </c>
      <c r="C28" s="36">
        <f t="shared" si="9"/>
        <v>59.93</v>
      </c>
      <c r="D28" s="36">
        <f t="shared" ref="D28:H28" si="19">D29</f>
        <v>3.24</v>
      </c>
      <c r="E28" s="36">
        <f t="shared" si="19"/>
        <v>56.69</v>
      </c>
      <c r="F28" s="36">
        <f t="shared" si="10"/>
        <v>67.39</v>
      </c>
      <c r="G28" s="36">
        <f t="shared" si="19"/>
        <v>0</v>
      </c>
      <c r="H28" s="36">
        <f t="shared" si="19"/>
        <v>67.39</v>
      </c>
      <c r="I28" s="36">
        <f t="shared" si="12"/>
        <v>12.4478558318038</v>
      </c>
      <c r="J28" s="36">
        <f t="shared" si="13"/>
        <v>-100</v>
      </c>
      <c r="K28" s="36">
        <f t="shared" si="18"/>
        <v>18.8745810548598</v>
      </c>
    </row>
    <row r="29" ht="37" customHeight="1" spans="1:11">
      <c r="A29" s="119">
        <v>2120399</v>
      </c>
      <c r="B29" s="64" t="s">
        <v>134</v>
      </c>
      <c r="C29" s="36">
        <f t="shared" si="9"/>
        <v>59.93</v>
      </c>
      <c r="D29" s="36">
        <v>3.24</v>
      </c>
      <c r="E29" s="36">
        <v>56.69</v>
      </c>
      <c r="F29" s="36">
        <f t="shared" si="10"/>
        <v>67.39</v>
      </c>
      <c r="G29" s="36"/>
      <c r="H29" s="36">
        <v>67.39</v>
      </c>
      <c r="I29" s="36">
        <f t="shared" si="12"/>
        <v>12.4478558318038</v>
      </c>
      <c r="J29" s="36">
        <f t="shared" si="13"/>
        <v>-100</v>
      </c>
      <c r="K29" s="36">
        <f t="shared" si="18"/>
        <v>18.8745810548598</v>
      </c>
    </row>
    <row r="30" ht="37" customHeight="1" spans="1:11">
      <c r="A30" s="119">
        <v>213</v>
      </c>
      <c r="B30" s="44" t="s">
        <v>99</v>
      </c>
      <c r="C30" s="36">
        <f t="shared" ref="C30:C35" si="20">D30+E30</f>
        <v>161.68</v>
      </c>
      <c r="D30" s="36">
        <f t="shared" ref="D30:H30" si="21">D31</f>
        <v>66.51</v>
      </c>
      <c r="E30" s="36">
        <f t="shared" si="21"/>
        <v>95.17</v>
      </c>
      <c r="F30" s="36">
        <f t="shared" ref="F30:F35" si="22">G30+H30</f>
        <v>161.99</v>
      </c>
      <c r="G30" s="36">
        <f t="shared" si="21"/>
        <v>0</v>
      </c>
      <c r="H30" s="36">
        <f t="shared" si="21"/>
        <v>161.99</v>
      </c>
      <c r="I30" s="36">
        <f t="shared" ref="I30:I36" si="23">F30/C30*100-100</f>
        <v>0.191736763978241</v>
      </c>
      <c r="J30" s="36">
        <f t="shared" ref="J30:J36" si="24">G30/D30*100-100</f>
        <v>-100</v>
      </c>
      <c r="K30" s="36">
        <f t="shared" ref="K30:K32" si="25">H30/E30*100-100</f>
        <v>70.2112010087212</v>
      </c>
    </row>
    <row r="31" ht="37" customHeight="1" spans="1:11">
      <c r="A31" s="119">
        <v>21307</v>
      </c>
      <c r="B31" s="44" t="s">
        <v>135</v>
      </c>
      <c r="C31" s="36">
        <f t="shared" si="20"/>
        <v>161.68</v>
      </c>
      <c r="D31" s="36">
        <f t="shared" ref="D31:H31" si="26">D32</f>
        <v>66.51</v>
      </c>
      <c r="E31" s="36">
        <f t="shared" si="26"/>
        <v>95.17</v>
      </c>
      <c r="F31" s="36">
        <f t="shared" si="22"/>
        <v>161.99</v>
      </c>
      <c r="G31" s="36">
        <f t="shared" si="26"/>
        <v>0</v>
      </c>
      <c r="H31" s="36">
        <f t="shared" si="26"/>
        <v>161.99</v>
      </c>
      <c r="I31" s="36">
        <f t="shared" si="23"/>
        <v>0.191736763978241</v>
      </c>
      <c r="J31" s="36">
        <f t="shared" si="24"/>
        <v>-100</v>
      </c>
      <c r="K31" s="36">
        <f t="shared" si="25"/>
        <v>70.2112010087212</v>
      </c>
    </row>
    <row r="32" ht="37" customHeight="1" spans="1:11">
      <c r="A32" s="119">
        <v>2130705</v>
      </c>
      <c r="B32" s="64" t="s">
        <v>136</v>
      </c>
      <c r="C32" s="36">
        <f t="shared" si="20"/>
        <v>161.68</v>
      </c>
      <c r="D32" s="36">
        <v>66.51</v>
      </c>
      <c r="E32" s="36">
        <v>95.17</v>
      </c>
      <c r="F32" s="36">
        <f t="shared" si="22"/>
        <v>161.99</v>
      </c>
      <c r="G32" s="36"/>
      <c r="H32" s="36">
        <v>161.99</v>
      </c>
      <c r="I32" s="36">
        <f t="shared" si="23"/>
        <v>0.191736763978241</v>
      </c>
      <c r="J32" s="36">
        <f t="shared" si="24"/>
        <v>-100</v>
      </c>
      <c r="K32" s="36">
        <f t="shared" si="25"/>
        <v>70.2112010087212</v>
      </c>
    </row>
    <row r="33" ht="37" customHeight="1" spans="1:11">
      <c r="A33" s="119">
        <v>221</v>
      </c>
      <c r="B33" s="120" t="s">
        <v>102</v>
      </c>
      <c r="C33" s="36">
        <f t="shared" si="20"/>
        <v>35.11</v>
      </c>
      <c r="D33" s="36">
        <f t="shared" ref="D33:H33" si="27">D34</f>
        <v>35.11</v>
      </c>
      <c r="E33" s="36">
        <f t="shared" si="27"/>
        <v>0</v>
      </c>
      <c r="F33" s="36">
        <f t="shared" si="22"/>
        <v>37.29</v>
      </c>
      <c r="G33" s="36">
        <f t="shared" si="27"/>
        <v>37.29</v>
      </c>
      <c r="H33" s="36">
        <f t="shared" si="27"/>
        <v>0</v>
      </c>
      <c r="I33" s="36">
        <f t="shared" si="23"/>
        <v>6.20905724864711</v>
      </c>
      <c r="J33" s="36">
        <f t="shared" si="24"/>
        <v>6.20905724864711</v>
      </c>
      <c r="K33" s="36"/>
    </row>
    <row r="34" ht="37" customHeight="1" spans="1:11">
      <c r="A34" s="119">
        <v>22102</v>
      </c>
      <c r="B34" s="120" t="s">
        <v>137</v>
      </c>
      <c r="C34" s="36">
        <f t="shared" si="20"/>
        <v>35.11</v>
      </c>
      <c r="D34" s="36">
        <f t="shared" ref="D34:H34" si="28">D35</f>
        <v>35.11</v>
      </c>
      <c r="E34" s="36">
        <f t="shared" si="28"/>
        <v>0</v>
      </c>
      <c r="F34" s="36">
        <f t="shared" si="22"/>
        <v>37.29</v>
      </c>
      <c r="G34" s="36">
        <f t="shared" si="28"/>
        <v>37.29</v>
      </c>
      <c r="H34" s="36">
        <f t="shared" si="28"/>
        <v>0</v>
      </c>
      <c r="I34" s="36">
        <f t="shared" si="23"/>
        <v>6.20905724864711</v>
      </c>
      <c r="J34" s="36">
        <f t="shared" si="24"/>
        <v>6.20905724864711</v>
      </c>
      <c r="K34" s="36"/>
    </row>
    <row r="35" ht="37" customHeight="1" spans="1:11">
      <c r="A35" s="119">
        <v>2210201</v>
      </c>
      <c r="B35" s="120" t="s">
        <v>138</v>
      </c>
      <c r="C35" s="36">
        <f t="shared" si="20"/>
        <v>35.11</v>
      </c>
      <c r="D35" s="36">
        <v>35.11</v>
      </c>
      <c r="E35" s="36"/>
      <c r="F35" s="36">
        <f t="shared" si="22"/>
        <v>37.29</v>
      </c>
      <c r="G35" s="36">
        <v>37.29</v>
      </c>
      <c r="H35" s="36"/>
      <c r="I35" s="36">
        <f t="shared" si="23"/>
        <v>6.20905724864711</v>
      </c>
      <c r="J35" s="36">
        <f t="shared" si="24"/>
        <v>6.20905724864711</v>
      </c>
      <c r="K35" s="36"/>
    </row>
    <row r="36" ht="37" customHeight="1" spans="1:11">
      <c r="A36" s="76" t="s">
        <v>105</v>
      </c>
      <c r="B36" s="123"/>
      <c r="C36" s="36">
        <f t="shared" ref="C36:H36" si="29">C2+C8+C11+C20+C27+C30+C33</f>
        <v>989.02</v>
      </c>
      <c r="D36" s="36">
        <f t="shared" si="29"/>
        <v>694.7</v>
      </c>
      <c r="E36" s="36">
        <f t="shared" si="29"/>
        <v>294.32</v>
      </c>
      <c r="F36" s="36">
        <f t="shared" si="29"/>
        <v>880.87</v>
      </c>
      <c r="G36" s="36">
        <f t="shared" si="29"/>
        <v>602.93</v>
      </c>
      <c r="H36" s="36">
        <f t="shared" si="29"/>
        <v>277.94</v>
      </c>
      <c r="I36" s="36">
        <f t="shared" si="23"/>
        <v>-10.9350670360559</v>
      </c>
      <c r="J36" s="36">
        <f t="shared" si="24"/>
        <v>-13.2100187131136</v>
      </c>
      <c r="K36" s="36">
        <f>H36/E36*100-100</f>
        <v>-5.56537102473497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16" workbookViewId="0">
      <selection activeCell="B17" sqref="B17"/>
    </sheetView>
  </sheetViews>
  <sheetFormatPr defaultColWidth="9" defaultRowHeight="15.6" outlineLevelCol="4"/>
  <cols>
    <col min="1" max="1" width="38.375" customWidth="1"/>
    <col min="2" max="2" width="18.125" style="26" customWidth="1"/>
    <col min="3" max="3" width="22.125" customWidth="1"/>
  </cols>
  <sheetData>
    <row r="1" ht="19.5" customHeight="1" spans="1:3">
      <c r="A1" s="109" t="s">
        <v>139</v>
      </c>
      <c r="B1" s="110"/>
      <c r="C1" s="111"/>
    </row>
    <row r="2" ht="44.25" customHeight="1" spans="1:5">
      <c r="A2" s="112" t="s">
        <v>140</v>
      </c>
      <c r="B2" s="112"/>
      <c r="C2" s="112"/>
      <c r="D2" s="113"/>
      <c r="E2" s="113"/>
    </row>
    <row r="3" ht="20.25" customHeight="1" spans="3:3">
      <c r="C3" s="114" t="s">
        <v>2</v>
      </c>
    </row>
    <row r="4" ht="22.5" customHeight="1" spans="1:3">
      <c r="A4" s="76" t="s">
        <v>141</v>
      </c>
      <c r="B4" s="76" t="s">
        <v>6</v>
      </c>
      <c r="C4" s="76" t="s">
        <v>142</v>
      </c>
    </row>
    <row r="5" ht="22.5" customHeight="1" spans="1:3">
      <c r="A5" s="77" t="s">
        <v>143</v>
      </c>
      <c r="B5" s="36">
        <f>SUM(B6:B16)</f>
        <v>523.84</v>
      </c>
      <c r="C5" s="77"/>
    </row>
    <row r="6" ht="22.5" customHeight="1" spans="1:3">
      <c r="A6" s="77" t="s">
        <v>144</v>
      </c>
      <c r="B6" s="36">
        <v>187.07</v>
      </c>
      <c r="C6" s="77"/>
    </row>
    <row r="7" ht="22.5" customHeight="1" spans="1:3">
      <c r="A7" s="77" t="s">
        <v>145</v>
      </c>
      <c r="B7" s="36">
        <v>99.46</v>
      </c>
      <c r="C7" s="77"/>
    </row>
    <row r="8" ht="22.5" customHeight="1" spans="1:3">
      <c r="A8" s="77" t="s">
        <v>146</v>
      </c>
      <c r="B8" s="36">
        <v>4.92</v>
      </c>
      <c r="C8" s="77"/>
    </row>
    <row r="9" ht="22.5" customHeight="1" spans="1:3">
      <c r="A9" s="77" t="s">
        <v>147</v>
      </c>
      <c r="B9" s="36"/>
      <c r="C9" s="77"/>
    </row>
    <row r="10" ht="22.5" customHeight="1" spans="1:3">
      <c r="A10" s="77" t="s">
        <v>148</v>
      </c>
      <c r="B10" s="36">
        <v>49.72</v>
      </c>
      <c r="C10" s="77"/>
    </row>
    <row r="11" ht="22.5" customHeight="1" spans="1:3">
      <c r="A11" s="77" t="s">
        <v>149</v>
      </c>
      <c r="B11" s="36"/>
      <c r="C11" s="77"/>
    </row>
    <row r="12" ht="22.5" customHeight="1" spans="1:3">
      <c r="A12" s="77" t="s">
        <v>150</v>
      </c>
      <c r="B12" s="36">
        <v>20.2</v>
      </c>
      <c r="C12" s="77"/>
    </row>
    <row r="13" ht="22.5" customHeight="1" spans="1:3">
      <c r="A13" s="77" t="s">
        <v>151</v>
      </c>
      <c r="B13" s="36">
        <v>3</v>
      </c>
      <c r="C13" s="77"/>
    </row>
    <row r="14" ht="22.5" customHeight="1" spans="1:3">
      <c r="A14" s="77" t="s">
        <v>152</v>
      </c>
      <c r="B14" s="36">
        <v>0.16</v>
      </c>
      <c r="C14" s="77"/>
    </row>
    <row r="15" ht="22.5" customHeight="1" spans="1:3">
      <c r="A15" s="77" t="s">
        <v>104</v>
      </c>
      <c r="B15" s="36">
        <v>37.29</v>
      </c>
      <c r="C15" s="77"/>
    </row>
    <row r="16" ht="22.5" customHeight="1" spans="1:3">
      <c r="A16" s="77" t="s">
        <v>153</v>
      </c>
      <c r="B16" s="36">
        <v>122.02</v>
      </c>
      <c r="C16" s="77"/>
    </row>
    <row r="17" ht="22.5" customHeight="1" spans="1:3">
      <c r="A17" s="77" t="s">
        <v>154</v>
      </c>
      <c r="B17" s="76">
        <v>64.01</v>
      </c>
      <c r="C17" s="77"/>
    </row>
    <row r="18" ht="22.5" customHeight="1" spans="1:3">
      <c r="A18" s="77" t="s">
        <v>155</v>
      </c>
      <c r="B18" s="76">
        <v>1.55</v>
      </c>
      <c r="C18" s="77"/>
    </row>
    <row r="19" ht="22.5" customHeight="1" spans="1:3">
      <c r="A19" s="77" t="s">
        <v>156</v>
      </c>
      <c r="B19" s="76"/>
      <c r="C19" s="77"/>
    </row>
    <row r="20" ht="22.5" customHeight="1" spans="1:3">
      <c r="A20" s="77" t="s">
        <v>157</v>
      </c>
      <c r="B20" s="76"/>
      <c r="C20" s="77"/>
    </row>
    <row r="21" ht="22.5" customHeight="1" spans="1:3">
      <c r="A21" s="77" t="s">
        <v>158</v>
      </c>
      <c r="B21" s="76"/>
      <c r="C21" s="77"/>
    </row>
    <row r="22" ht="22.5" customHeight="1" spans="1:3">
      <c r="A22" s="77" t="s">
        <v>159</v>
      </c>
      <c r="B22" s="76"/>
      <c r="C22" s="77"/>
    </row>
    <row r="23" ht="22.5" customHeight="1" spans="1:3">
      <c r="A23" s="77" t="s">
        <v>160</v>
      </c>
      <c r="B23" s="76"/>
      <c r="C23" s="77"/>
    </row>
    <row r="24" ht="22.5" customHeight="1" spans="1:3">
      <c r="A24" s="77" t="s">
        <v>161</v>
      </c>
      <c r="B24" s="76"/>
      <c r="C24" s="77"/>
    </row>
    <row r="25" ht="22.5" customHeight="1" spans="1:3">
      <c r="A25" s="77" t="s">
        <v>162</v>
      </c>
      <c r="B25" s="76"/>
      <c r="C25" s="77"/>
    </row>
    <row r="26" ht="22.5" customHeight="1" spans="1:3">
      <c r="A26" s="77" t="s">
        <v>163</v>
      </c>
      <c r="B26" s="76"/>
      <c r="C26" s="77"/>
    </row>
    <row r="27" ht="22.5" customHeight="1" spans="1:3">
      <c r="A27" s="77" t="s">
        <v>164</v>
      </c>
      <c r="B27" s="76"/>
      <c r="C27" s="77"/>
    </row>
    <row r="28" ht="22.5" customHeight="1" spans="1:3">
      <c r="A28" s="77" t="s">
        <v>165</v>
      </c>
      <c r="B28" s="76"/>
      <c r="C28" s="77"/>
    </row>
    <row r="29" ht="22.5" customHeight="1" spans="1:3">
      <c r="A29" s="77" t="s">
        <v>166</v>
      </c>
      <c r="B29" s="76"/>
      <c r="C29" s="77"/>
    </row>
    <row r="30" ht="22.5" customHeight="1" spans="1:3">
      <c r="A30" s="77" t="s">
        <v>167</v>
      </c>
      <c r="B30" s="76"/>
      <c r="C30" s="77"/>
    </row>
    <row r="31" ht="22.5" customHeight="1" spans="1:3">
      <c r="A31" s="77" t="s">
        <v>168</v>
      </c>
      <c r="B31" s="76"/>
      <c r="C31" s="77"/>
    </row>
    <row r="32" ht="22.5" customHeight="1" spans="1:3">
      <c r="A32" s="77" t="s">
        <v>169</v>
      </c>
      <c r="B32" s="76"/>
      <c r="C32" s="77"/>
    </row>
    <row r="33" ht="22.5" customHeight="1" spans="1:3">
      <c r="A33" s="77" t="s">
        <v>170</v>
      </c>
      <c r="B33" s="76"/>
      <c r="C33" s="77"/>
    </row>
    <row r="34" ht="22.5" customHeight="1" spans="1:3">
      <c r="A34" s="77" t="s">
        <v>171</v>
      </c>
      <c r="B34" s="76"/>
      <c r="C34" s="77"/>
    </row>
    <row r="35" ht="22.5" customHeight="1" spans="1:3">
      <c r="A35" s="77" t="s">
        <v>172</v>
      </c>
      <c r="B35" s="76"/>
      <c r="C35" s="77"/>
    </row>
    <row r="36" ht="22.5" customHeight="1" spans="1:3">
      <c r="A36" s="77" t="s">
        <v>173</v>
      </c>
      <c r="B36" s="76"/>
      <c r="C36" s="77"/>
    </row>
    <row r="37" ht="22.5" customHeight="1" spans="1:3">
      <c r="A37" s="77" t="s">
        <v>174</v>
      </c>
      <c r="B37" s="76"/>
      <c r="C37" s="77"/>
    </row>
    <row r="38" ht="22.5" customHeight="1" spans="1:3">
      <c r="A38" s="77" t="s">
        <v>175</v>
      </c>
      <c r="B38" s="76"/>
      <c r="C38" s="77"/>
    </row>
    <row r="39" ht="22.5" customHeight="1" spans="1:3">
      <c r="A39" s="77" t="s">
        <v>176</v>
      </c>
      <c r="B39" s="76"/>
      <c r="C39" s="77"/>
    </row>
    <row r="40" ht="22.5" customHeight="1" spans="1:3">
      <c r="A40" s="77" t="s">
        <v>177</v>
      </c>
      <c r="B40" s="76">
        <v>6.38</v>
      </c>
      <c r="C40" s="77"/>
    </row>
    <row r="41" ht="22.5" customHeight="1" spans="1:3">
      <c r="A41" s="77" t="s">
        <v>178</v>
      </c>
      <c r="B41" s="76"/>
      <c r="C41" s="77"/>
    </row>
    <row r="42" ht="22.5" customHeight="1" spans="1:3">
      <c r="A42" s="77" t="s">
        <v>179</v>
      </c>
      <c r="B42" s="76">
        <v>11.34</v>
      </c>
      <c r="C42" s="77"/>
    </row>
    <row r="43" ht="22.5" customHeight="1" spans="1:3">
      <c r="A43" s="77" t="s">
        <v>180</v>
      </c>
      <c r="B43" s="76"/>
      <c r="C43" s="77"/>
    </row>
    <row r="44" ht="22.5" customHeight="1" spans="1:3">
      <c r="A44" s="115" t="s">
        <v>181</v>
      </c>
      <c r="B44" s="76">
        <v>44.74</v>
      </c>
      <c r="C44" s="77"/>
    </row>
    <row r="45" ht="22.5" customHeight="1" spans="1:3">
      <c r="A45" s="77" t="s">
        <v>182</v>
      </c>
      <c r="B45" s="76">
        <v>15.08</v>
      </c>
      <c r="C45" s="77"/>
    </row>
    <row r="46" ht="22.5" customHeight="1" spans="1:3">
      <c r="A46" s="77" t="s">
        <v>183</v>
      </c>
      <c r="B46" s="76"/>
      <c r="C46" s="77"/>
    </row>
    <row r="47" ht="22.5" customHeight="1" spans="1:3">
      <c r="A47" s="77" t="s">
        <v>184</v>
      </c>
      <c r="B47" s="76">
        <v>6.02</v>
      </c>
      <c r="C47" s="77"/>
    </row>
    <row r="48" ht="22.5" customHeight="1" spans="1:3">
      <c r="A48" s="77" t="s">
        <v>185</v>
      </c>
      <c r="B48" s="76"/>
      <c r="C48" s="77"/>
    </row>
    <row r="49" ht="22.5" customHeight="1" spans="1:3">
      <c r="A49" s="77" t="s">
        <v>186</v>
      </c>
      <c r="B49" s="76"/>
      <c r="C49" s="77"/>
    </row>
    <row r="50" ht="22.5" customHeight="1" spans="1:3">
      <c r="A50" s="77" t="s">
        <v>187</v>
      </c>
      <c r="B50" s="76">
        <v>5.1</v>
      </c>
      <c r="C50" s="77"/>
    </row>
    <row r="51" ht="22.5" customHeight="1" spans="1:3">
      <c r="A51" s="77" t="s">
        <v>188</v>
      </c>
      <c r="B51" s="76"/>
      <c r="C51" s="77"/>
    </row>
    <row r="52" ht="22.5" customHeight="1" spans="1:3">
      <c r="A52" s="77" t="s">
        <v>189</v>
      </c>
      <c r="B52" s="76"/>
      <c r="C52" s="77"/>
    </row>
    <row r="53" ht="22.5" customHeight="1" spans="1:3">
      <c r="A53" s="77" t="s">
        <v>190</v>
      </c>
      <c r="B53" s="76"/>
      <c r="C53" s="77"/>
    </row>
    <row r="54" ht="22.5" customHeight="1" spans="1:3">
      <c r="A54" s="77" t="s">
        <v>191</v>
      </c>
      <c r="B54" s="76"/>
      <c r="C54" s="77"/>
    </row>
    <row r="55" ht="22.5" customHeight="1" spans="1:3">
      <c r="A55" s="77" t="s">
        <v>192</v>
      </c>
      <c r="B55" s="76"/>
      <c r="C55" s="77"/>
    </row>
    <row r="56" ht="22.5" customHeight="1" spans="1:3">
      <c r="A56" s="77" t="s">
        <v>193</v>
      </c>
      <c r="B56" s="76">
        <v>3.96</v>
      </c>
      <c r="C56" s="77"/>
    </row>
    <row r="57" ht="22.5" customHeight="1" spans="1:3">
      <c r="A57" s="76" t="s">
        <v>194</v>
      </c>
      <c r="B57" s="76">
        <v>602.93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topLeftCell="A4" workbookViewId="0">
      <selection activeCell="A3" sqref="A3:B3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83" t="s">
        <v>195</v>
      </c>
    </row>
    <row r="2" ht="19.5" customHeight="1" spans="1:2">
      <c r="A2" s="98"/>
      <c r="B2" s="51"/>
    </row>
    <row r="3" ht="30" customHeight="1" spans="1:2">
      <c r="A3" s="99" t="s">
        <v>196</v>
      </c>
      <c r="B3" s="99"/>
    </row>
    <row r="4" ht="16.5" customHeight="1" spans="1:2">
      <c r="A4" s="100"/>
      <c r="B4" s="101" t="s">
        <v>2</v>
      </c>
    </row>
    <row r="5" ht="38.25" customHeight="1" spans="1:2">
      <c r="A5" s="102" t="s">
        <v>5</v>
      </c>
      <c r="B5" s="102" t="s">
        <v>118</v>
      </c>
    </row>
    <row r="6" ht="38.25" customHeight="1" spans="1:2">
      <c r="A6" s="103" t="s">
        <v>197</v>
      </c>
      <c r="B6" s="91">
        <v>13.1</v>
      </c>
    </row>
    <row r="7" ht="38.25" customHeight="1" spans="1:2">
      <c r="A7" s="91" t="s">
        <v>198</v>
      </c>
      <c r="B7" s="91"/>
    </row>
    <row r="8" ht="38.25" customHeight="1" spans="1:2">
      <c r="A8" s="91" t="s">
        <v>199</v>
      </c>
      <c r="B8" s="91"/>
    </row>
    <row r="9" ht="38.25" customHeight="1" spans="1:2">
      <c r="A9" s="104" t="s">
        <v>200</v>
      </c>
      <c r="B9" s="104">
        <v>13.1</v>
      </c>
    </row>
    <row r="10" ht="38.25" customHeight="1" spans="1:2">
      <c r="A10" s="105" t="s">
        <v>201</v>
      </c>
      <c r="B10" s="104">
        <v>13.1</v>
      </c>
    </row>
    <row r="11" ht="38.25" customHeight="1" spans="1:2">
      <c r="A11" s="106" t="s">
        <v>202</v>
      </c>
      <c r="B11" s="107"/>
    </row>
    <row r="12" ht="91.5" customHeight="1" spans="1:2">
      <c r="A12" s="108" t="s">
        <v>203</v>
      </c>
      <c r="B12" s="10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C14" sqref="C14"/>
    </sheetView>
  </sheetViews>
  <sheetFormatPr defaultColWidth="6.875" defaultRowHeight="10.8"/>
  <cols>
    <col min="1" max="1" width="18.125" style="80" customWidth="1"/>
    <col min="2" max="2" width="21.375" style="80" customWidth="1"/>
    <col min="3" max="11" width="9.875" style="80" customWidth="1"/>
    <col min="12" max="16384" width="6.875" style="80"/>
  </cols>
  <sheetData>
    <row r="1" ht="16.5" customHeight="1" spans="1:11">
      <c r="A1" s="81" t="s">
        <v>204</v>
      </c>
      <c r="B1" s="54"/>
      <c r="C1" s="54"/>
      <c r="D1" s="54"/>
      <c r="E1" s="54"/>
      <c r="F1" s="54"/>
      <c r="G1" s="54"/>
      <c r="H1" s="54"/>
      <c r="I1" s="54"/>
      <c r="J1" s="94"/>
      <c r="K1" s="94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54"/>
      <c r="J2" s="94"/>
      <c r="K2" s="94"/>
    </row>
    <row r="3" ht="29.25" customHeight="1" spans="1:11">
      <c r="A3" s="82" t="s">
        <v>205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ht="26.25" customHeight="1" spans="1:11">
      <c r="A4" s="83"/>
      <c r="B4" s="83"/>
      <c r="C4" s="83"/>
      <c r="D4" s="83"/>
      <c r="E4" s="83"/>
      <c r="F4" s="83"/>
      <c r="G4" s="83"/>
      <c r="H4" s="83"/>
      <c r="I4" s="83"/>
      <c r="J4" s="95" t="s">
        <v>2</v>
      </c>
      <c r="K4" s="95"/>
    </row>
    <row r="5" ht="26.25" customHeight="1" spans="1:11">
      <c r="A5" s="84" t="s">
        <v>40</v>
      </c>
      <c r="B5" s="84"/>
      <c r="C5" s="84" t="s">
        <v>117</v>
      </c>
      <c r="D5" s="84"/>
      <c r="E5" s="84"/>
      <c r="F5" s="84" t="s">
        <v>118</v>
      </c>
      <c r="G5" s="84"/>
      <c r="H5" s="84"/>
      <c r="I5" s="84" t="s">
        <v>206</v>
      </c>
      <c r="J5" s="84"/>
      <c r="K5" s="84"/>
    </row>
    <row r="6" s="79" customFormat="1" ht="27.75" customHeight="1" spans="1:11">
      <c r="A6" s="84" t="s">
        <v>45</v>
      </c>
      <c r="B6" s="84" t="s">
        <v>46</v>
      </c>
      <c r="C6" s="84" t="s">
        <v>105</v>
      </c>
      <c r="D6" s="84" t="s">
        <v>108</v>
      </c>
      <c r="E6" s="84" t="s">
        <v>109</v>
      </c>
      <c r="F6" s="84" t="s">
        <v>105</v>
      </c>
      <c r="G6" s="84" t="s">
        <v>108</v>
      </c>
      <c r="H6" s="84" t="s">
        <v>109</v>
      </c>
      <c r="I6" s="84" t="s">
        <v>105</v>
      </c>
      <c r="J6" s="84" t="s">
        <v>108</v>
      </c>
      <c r="K6" s="84" t="s">
        <v>109</v>
      </c>
    </row>
    <row r="7" s="79" customFormat="1" ht="30" customHeight="1" spans="1:11">
      <c r="A7" s="84">
        <v>212</v>
      </c>
      <c r="B7" s="85" t="s">
        <v>91</v>
      </c>
      <c r="C7" s="86"/>
      <c r="D7" s="86"/>
      <c r="E7" s="86"/>
      <c r="F7" s="86">
        <v>15</v>
      </c>
      <c r="G7" s="86"/>
      <c r="H7" s="86">
        <v>15</v>
      </c>
      <c r="I7" s="86"/>
      <c r="J7" s="96"/>
      <c r="K7" s="96"/>
    </row>
    <row r="8" s="79" customFormat="1" ht="30" customHeight="1" spans="1:11">
      <c r="A8" s="87">
        <v>21208</v>
      </c>
      <c r="B8" s="88" t="s">
        <v>96</v>
      </c>
      <c r="C8" s="86"/>
      <c r="D8" s="86"/>
      <c r="E8" s="86"/>
      <c r="F8" s="86">
        <v>15</v>
      </c>
      <c r="G8" s="86"/>
      <c r="H8" s="86">
        <v>15</v>
      </c>
      <c r="I8" s="86"/>
      <c r="J8" s="96"/>
      <c r="K8" s="96"/>
    </row>
    <row r="9" s="79" customFormat="1" ht="30" customHeight="1" spans="1:11">
      <c r="A9" s="87">
        <v>2120804</v>
      </c>
      <c r="B9" s="88" t="s">
        <v>98</v>
      </c>
      <c r="C9" s="86"/>
      <c r="D9" s="86"/>
      <c r="E9" s="86"/>
      <c r="F9" s="86">
        <v>15</v>
      </c>
      <c r="G9" s="86"/>
      <c r="H9" s="86">
        <v>15</v>
      </c>
      <c r="I9" s="86"/>
      <c r="J9" s="96"/>
      <c r="K9" s="96"/>
    </row>
    <row r="10" s="79" customFormat="1" ht="30" customHeight="1" spans="1:11">
      <c r="A10" s="89"/>
      <c r="B10" s="86"/>
      <c r="C10" s="86"/>
      <c r="D10" s="86"/>
      <c r="E10" s="86"/>
      <c r="F10" s="86"/>
      <c r="G10" s="86"/>
      <c r="H10" s="86"/>
      <c r="I10" s="86"/>
      <c r="J10" s="96"/>
      <c r="K10" s="96"/>
    </row>
    <row r="11" customFormat="1" ht="30" customHeight="1" spans="1:11">
      <c r="A11" s="89"/>
      <c r="B11" s="90"/>
      <c r="C11" s="90"/>
      <c r="D11" s="90"/>
      <c r="E11" s="90"/>
      <c r="F11" s="90"/>
      <c r="G11" s="90"/>
      <c r="H11" s="90"/>
      <c r="I11" s="90"/>
      <c r="J11" s="97"/>
      <c r="K11" s="97"/>
    </row>
    <row r="12" customFormat="1" ht="30" customHeight="1" spans="1:11">
      <c r="A12" s="89"/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customFormat="1" ht="30" customHeight="1" spans="1:11">
      <c r="A13" s="89"/>
      <c r="B13" s="86"/>
      <c r="C13" s="86"/>
      <c r="D13" s="86"/>
      <c r="E13" s="86"/>
      <c r="F13" s="86"/>
      <c r="G13" s="86"/>
      <c r="H13" s="86"/>
      <c r="I13" s="86"/>
      <c r="J13" s="91"/>
      <c r="K13" s="91"/>
    </row>
    <row r="14" ht="30" customHeight="1" spans="1:11">
      <c r="A14" s="89"/>
      <c r="B14" s="91"/>
      <c r="C14" s="91"/>
      <c r="D14" s="91"/>
      <c r="E14" s="91"/>
      <c r="F14" s="91"/>
      <c r="G14" s="91"/>
      <c r="H14" s="91"/>
      <c r="I14" s="86"/>
      <c r="J14" s="91"/>
      <c r="K14" s="91"/>
    </row>
    <row r="15" ht="30" customHeight="1" spans="1:11">
      <c r="A15" s="89"/>
      <c r="B15" s="86"/>
      <c r="C15" s="86"/>
      <c r="D15" s="86"/>
      <c r="E15" s="86"/>
      <c r="F15" s="86"/>
      <c r="G15" s="86"/>
      <c r="H15" s="86"/>
      <c r="I15" s="86"/>
      <c r="J15" s="91"/>
      <c r="K15" s="91"/>
    </row>
    <row r="16" ht="30" customHeight="1" spans="1:11">
      <c r="A16" s="89"/>
      <c r="B16" s="86"/>
      <c r="C16" s="86"/>
      <c r="D16" s="86"/>
      <c r="E16" s="86"/>
      <c r="F16" s="86"/>
      <c r="G16" s="86"/>
      <c r="H16" s="86"/>
      <c r="I16" s="86"/>
      <c r="J16" s="91"/>
      <c r="K16" s="91"/>
    </row>
    <row r="17" ht="30" customHeight="1" spans="1:11">
      <c r="A17" s="92" t="s">
        <v>207</v>
      </c>
      <c r="B17" s="93"/>
      <c r="C17" s="86"/>
      <c r="D17" s="86"/>
      <c r="E17" s="86"/>
      <c r="F17" s="86">
        <v>15</v>
      </c>
      <c r="G17" s="86"/>
      <c r="H17" s="86">
        <v>15</v>
      </c>
      <c r="I17" s="86"/>
      <c r="J17" s="91"/>
      <c r="K17" s="9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abSelected="1" topLeftCell="A28" workbookViewId="0">
      <selection activeCell="B14" sqref="B14"/>
    </sheetView>
  </sheetViews>
  <sheetFormatPr defaultColWidth="9" defaultRowHeight="15.6" outlineLevelCol="7"/>
  <cols>
    <col min="1" max="1" width="27.2" style="26" customWidth="1"/>
    <col min="2" max="3" width="11.75" style="26" customWidth="1"/>
    <col min="4" max="4" width="11.75" customWidth="1"/>
    <col min="5" max="5" width="29.3" style="26" customWidth="1"/>
    <col min="6" max="6" width="11.75" style="26" customWidth="1"/>
    <col min="7" max="7" width="27.9" style="26" customWidth="1"/>
    <col min="8" max="8" width="26.125" style="26" customWidth="1"/>
  </cols>
  <sheetData>
    <row r="1" ht="17.4" spans="1:6">
      <c r="A1" s="52" t="s">
        <v>208</v>
      </c>
      <c r="B1" s="53"/>
      <c r="C1" s="53"/>
      <c r="D1" s="54"/>
      <c r="E1" s="53"/>
      <c r="F1" s="53"/>
    </row>
    <row r="2" ht="22.2" spans="1:8">
      <c r="A2" s="55" t="s">
        <v>209</v>
      </c>
      <c r="B2" s="55"/>
      <c r="C2" s="55"/>
      <c r="D2" s="55"/>
      <c r="E2" s="55"/>
      <c r="F2" s="55"/>
      <c r="G2" s="55"/>
      <c r="H2" s="55"/>
    </row>
    <row r="3" ht="20.25" customHeight="1" spans="1:8">
      <c r="A3" s="56"/>
      <c r="B3" s="57"/>
      <c r="C3" s="57"/>
      <c r="D3" s="58"/>
      <c r="E3" s="57"/>
      <c r="F3" s="57"/>
      <c r="G3" s="59" t="s">
        <v>2</v>
      </c>
      <c r="H3" s="59"/>
    </row>
    <row r="4" ht="21" customHeight="1" spans="1:8">
      <c r="A4" s="60" t="s">
        <v>210</v>
      </c>
      <c r="B4" s="61" t="s">
        <v>211</v>
      </c>
      <c r="C4" s="10" t="s">
        <v>212</v>
      </c>
      <c r="D4" s="62"/>
      <c r="E4" s="63" t="s">
        <v>213</v>
      </c>
      <c r="F4" s="10" t="s">
        <v>214</v>
      </c>
      <c r="G4" s="63" t="s">
        <v>215</v>
      </c>
      <c r="H4" s="63" t="s">
        <v>216</v>
      </c>
    </row>
    <row r="5" ht="21" customHeight="1" spans="1:8">
      <c r="A5" s="60"/>
      <c r="B5" s="61"/>
      <c r="C5" s="10" t="s">
        <v>217</v>
      </c>
      <c r="D5" s="10" t="s">
        <v>218</v>
      </c>
      <c r="E5" s="63"/>
      <c r="F5" s="10"/>
      <c r="G5" s="63"/>
      <c r="H5" s="63"/>
    </row>
    <row r="6" ht="28" customHeight="1" spans="1:8">
      <c r="A6" s="64" t="s">
        <v>207</v>
      </c>
      <c r="B6" s="26">
        <v>292.94</v>
      </c>
      <c r="C6" s="65">
        <v>292.94</v>
      </c>
      <c r="D6" s="66"/>
      <c r="E6" s="35"/>
      <c r="F6" s="64"/>
      <c r="G6" s="64" t="s">
        <v>219</v>
      </c>
      <c r="H6" s="64" t="s">
        <v>219</v>
      </c>
    </row>
    <row r="7" s="51" customFormat="1" ht="40" customHeight="1" spans="1:8">
      <c r="A7" s="64" t="s">
        <v>220</v>
      </c>
      <c r="B7" s="65">
        <v>10</v>
      </c>
      <c r="C7" s="65">
        <v>10</v>
      </c>
      <c r="D7" s="66"/>
      <c r="E7" s="35" t="s">
        <v>134</v>
      </c>
      <c r="F7" s="64" t="s">
        <v>221</v>
      </c>
      <c r="G7" s="64" t="s">
        <v>220</v>
      </c>
      <c r="H7" s="64" t="s">
        <v>222</v>
      </c>
    </row>
    <row r="8" s="51" customFormat="1" ht="40" customHeight="1" spans="1:8">
      <c r="A8" s="64" t="s">
        <v>223</v>
      </c>
      <c r="B8" s="65">
        <v>3</v>
      </c>
      <c r="C8" s="65">
        <v>3</v>
      </c>
      <c r="D8" s="66"/>
      <c r="E8" s="35" t="s">
        <v>134</v>
      </c>
      <c r="F8" s="64" t="s">
        <v>221</v>
      </c>
      <c r="G8" s="64" t="s">
        <v>223</v>
      </c>
      <c r="H8" s="64" t="s">
        <v>222</v>
      </c>
    </row>
    <row r="9" s="51" customFormat="1" ht="40" customHeight="1" spans="1:8">
      <c r="A9" s="64" t="s">
        <v>224</v>
      </c>
      <c r="B9" s="65">
        <v>15</v>
      </c>
      <c r="C9" s="65">
        <v>15</v>
      </c>
      <c r="D9" s="66"/>
      <c r="E9" s="35" t="s">
        <v>225</v>
      </c>
      <c r="F9" s="64" t="s">
        <v>226</v>
      </c>
      <c r="G9" s="64" t="s">
        <v>227</v>
      </c>
      <c r="H9" s="64" t="s">
        <v>222</v>
      </c>
    </row>
    <row r="10" s="51" customFormat="1" ht="40" customHeight="1" spans="1:8">
      <c r="A10" s="64" t="s">
        <v>228</v>
      </c>
      <c r="B10" s="65">
        <v>95.17</v>
      </c>
      <c r="C10" s="65">
        <v>95.17</v>
      </c>
      <c r="D10" s="66"/>
      <c r="E10" s="35" t="s">
        <v>229</v>
      </c>
      <c r="F10" s="64" t="s">
        <v>230</v>
      </c>
      <c r="G10" s="64" t="s">
        <v>228</v>
      </c>
      <c r="H10" s="64" t="s">
        <v>231</v>
      </c>
    </row>
    <row r="11" s="51" customFormat="1" ht="40" customHeight="1" spans="1:8">
      <c r="A11" s="64" t="s">
        <v>232</v>
      </c>
      <c r="B11" s="65">
        <v>2.9</v>
      </c>
      <c r="C11" s="65">
        <v>2.9</v>
      </c>
      <c r="D11" s="66"/>
      <c r="E11" s="35" t="s">
        <v>132</v>
      </c>
      <c r="F11" s="64" t="s">
        <v>77</v>
      </c>
      <c r="G11" s="64" t="s">
        <v>232</v>
      </c>
      <c r="H11" s="64" t="s">
        <v>233</v>
      </c>
    </row>
    <row r="12" s="51" customFormat="1" ht="40" customHeight="1" spans="1:8">
      <c r="A12" s="64" t="s">
        <v>234</v>
      </c>
      <c r="B12" s="65">
        <v>4.69</v>
      </c>
      <c r="C12" s="65">
        <v>4.69</v>
      </c>
      <c r="D12" s="66"/>
      <c r="E12" s="35" t="s">
        <v>134</v>
      </c>
      <c r="F12" s="64" t="s">
        <v>221</v>
      </c>
      <c r="G12" s="64" t="s">
        <v>234</v>
      </c>
      <c r="H12" s="64" t="s">
        <v>235</v>
      </c>
    </row>
    <row r="13" s="51" customFormat="1" ht="40" customHeight="1" spans="1:8">
      <c r="A13" s="67" t="s">
        <v>236</v>
      </c>
      <c r="B13" s="65">
        <v>58.96</v>
      </c>
      <c r="C13" s="65">
        <v>58.96</v>
      </c>
      <c r="D13" s="66"/>
      <c r="E13" s="35" t="s">
        <v>229</v>
      </c>
      <c r="F13" s="64" t="s">
        <v>230</v>
      </c>
      <c r="G13" s="67" t="s">
        <v>237</v>
      </c>
      <c r="H13" s="64" t="s">
        <v>238</v>
      </c>
    </row>
    <row r="14" s="51" customFormat="1" ht="40" customHeight="1" spans="1:8">
      <c r="A14" s="68" t="s">
        <v>239</v>
      </c>
      <c r="B14" s="65">
        <v>7.86</v>
      </c>
      <c r="C14" s="65">
        <v>7.86</v>
      </c>
      <c r="D14" s="66"/>
      <c r="E14" s="35" t="s">
        <v>229</v>
      </c>
      <c r="F14" s="64" t="s">
        <v>230</v>
      </c>
      <c r="G14" s="69" t="s">
        <v>240</v>
      </c>
      <c r="H14" s="64" t="s">
        <v>241</v>
      </c>
    </row>
    <row r="15" s="51" customFormat="1" ht="40" customHeight="1" spans="1:8">
      <c r="A15" s="68" t="s">
        <v>242</v>
      </c>
      <c r="B15" s="65">
        <v>1.2</v>
      </c>
      <c r="C15" s="65">
        <v>1.2</v>
      </c>
      <c r="D15" s="66"/>
      <c r="E15" s="35" t="s">
        <v>121</v>
      </c>
      <c r="F15" s="64" t="s">
        <v>52</v>
      </c>
      <c r="G15" s="67" t="s">
        <v>243</v>
      </c>
      <c r="H15" s="64" t="s">
        <v>244</v>
      </c>
    </row>
    <row r="16" s="51" customFormat="1" ht="40" customHeight="1" spans="1:8">
      <c r="A16" s="68" t="s">
        <v>245</v>
      </c>
      <c r="B16" s="65">
        <v>3</v>
      </c>
      <c r="C16" s="65">
        <v>3</v>
      </c>
      <c r="D16" s="66"/>
      <c r="E16" s="35" t="s">
        <v>121</v>
      </c>
      <c r="F16" s="64" t="s">
        <v>52</v>
      </c>
      <c r="G16" s="67" t="s">
        <v>246</v>
      </c>
      <c r="H16" s="64" t="s">
        <v>247</v>
      </c>
    </row>
    <row r="17" s="51" customFormat="1" ht="40" customHeight="1" spans="1:8">
      <c r="A17" s="70" t="s">
        <v>248</v>
      </c>
      <c r="B17" s="71">
        <v>2.16</v>
      </c>
      <c r="C17" s="71">
        <v>2.16</v>
      </c>
      <c r="D17" s="72"/>
      <c r="E17" s="73" t="s">
        <v>121</v>
      </c>
      <c r="F17" s="7" t="s">
        <v>52</v>
      </c>
      <c r="G17" s="74" t="s">
        <v>249</v>
      </c>
      <c r="H17" s="7" t="s">
        <v>250</v>
      </c>
    </row>
    <row r="18" s="51" customFormat="1" ht="40" customHeight="1" spans="1:8">
      <c r="A18" s="75" t="s">
        <v>251</v>
      </c>
      <c r="B18" s="65">
        <v>1.2</v>
      </c>
      <c r="C18" s="65">
        <v>1.2</v>
      </c>
      <c r="D18" s="66"/>
      <c r="E18" s="35" t="s">
        <v>121</v>
      </c>
      <c r="F18" s="64" t="s">
        <v>52</v>
      </c>
      <c r="G18" s="75" t="s">
        <v>251</v>
      </c>
      <c r="H18" s="64" t="s">
        <v>252</v>
      </c>
    </row>
    <row r="19" s="51" customFormat="1" ht="40" customHeight="1" spans="1:8">
      <c r="A19" s="75" t="s">
        <v>253</v>
      </c>
      <c r="B19" s="76">
        <v>1</v>
      </c>
      <c r="C19" s="76">
        <v>1</v>
      </c>
      <c r="D19" s="77"/>
      <c r="E19" s="35" t="s">
        <v>121</v>
      </c>
      <c r="F19" s="64" t="s">
        <v>52</v>
      </c>
      <c r="G19" s="75" t="s">
        <v>253</v>
      </c>
      <c r="H19" s="64" t="s">
        <v>252</v>
      </c>
    </row>
    <row r="20" s="51" customFormat="1" ht="40" customHeight="1" spans="1:8">
      <c r="A20" s="75" t="s">
        <v>254</v>
      </c>
      <c r="B20" s="76">
        <v>1</v>
      </c>
      <c r="C20" s="76">
        <v>1</v>
      </c>
      <c r="D20" s="77"/>
      <c r="E20" s="73" t="s">
        <v>121</v>
      </c>
      <c r="F20" s="7" t="s">
        <v>52</v>
      </c>
      <c r="G20" s="75" t="s">
        <v>254</v>
      </c>
      <c r="H20" s="64" t="s">
        <v>252</v>
      </c>
    </row>
    <row r="21" s="51" customFormat="1" ht="40" customHeight="1" spans="1:8">
      <c r="A21" s="75" t="s">
        <v>255</v>
      </c>
      <c r="B21" s="76">
        <v>1</v>
      </c>
      <c r="C21" s="76">
        <v>1</v>
      </c>
      <c r="D21" s="77"/>
      <c r="E21" s="35" t="s">
        <v>121</v>
      </c>
      <c r="F21" s="64" t="s">
        <v>52</v>
      </c>
      <c r="G21" s="75" t="s">
        <v>255</v>
      </c>
      <c r="H21" s="64" t="s">
        <v>252</v>
      </c>
    </row>
    <row r="22" s="51" customFormat="1" ht="40" customHeight="1" spans="1:8">
      <c r="A22" s="75" t="s">
        <v>256</v>
      </c>
      <c r="B22" s="76">
        <v>1</v>
      </c>
      <c r="C22" s="76">
        <v>1</v>
      </c>
      <c r="D22" s="77"/>
      <c r="E22" s="35" t="s">
        <v>121</v>
      </c>
      <c r="F22" s="64" t="s">
        <v>52</v>
      </c>
      <c r="G22" s="75" t="s">
        <v>256</v>
      </c>
      <c r="H22" s="64" t="s">
        <v>252</v>
      </c>
    </row>
    <row r="23" s="51" customFormat="1" ht="40" customHeight="1" spans="1:8">
      <c r="A23" s="75" t="s">
        <v>257</v>
      </c>
      <c r="B23" s="76">
        <v>1</v>
      </c>
      <c r="C23" s="76">
        <v>1</v>
      </c>
      <c r="D23" s="77"/>
      <c r="E23" s="73" t="s">
        <v>121</v>
      </c>
      <c r="F23" s="7" t="s">
        <v>52</v>
      </c>
      <c r="G23" s="75" t="s">
        <v>257</v>
      </c>
      <c r="H23" s="64" t="s">
        <v>252</v>
      </c>
    </row>
    <row r="24" s="51" customFormat="1" ht="40" customHeight="1" spans="1:8">
      <c r="A24" s="75" t="s">
        <v>258</v>
      </c>
      <c r="B24" s="76">
        <v>1</v>
      </c>
      <c r="C24" s="76">
        <v>1</v>
      </c>
      <c r="D24" s="77"/>
      <c r="E24" s="35" t="s">
        <v>121</v>
      </c>
      <c r="F24" s="64" t="s">
        <v>52</v>
      </c>
      <c r="G24" s="75" t="s">
        <v>258</v>
      </c>
      <c r="H24" s="64" t="s">
        <v>252</v>
      </c>
    </row>
    <row r="25" s="51" customFormat="1" ht="40" customHeight="1" spans="1:8">
      <c r="A25" s="75" t="s">
        <v>259</v>
      </c>
      <c r="B25" s="76">
        <v>13.1</v>
      </c>
      <c r="C25" s="76">
        <v>13.1</v>
      </c>
      <c r="D25" s="77"/>
      <c r="E25" s="35" t="s">
        <v>121</v>
      </c>
      <c r="F25" s="64" t="s">
        <v>52</v>
      </c>
      <c r="G25" s="75" t="s">
        <v>259</v>
      </c>
      <c r="H25" s="64" t="s">
        <v>252</v>
      </c>
    </row>
    <row r="26" s="51" customFormat="1" ht="40" customHeight="1" spans="1:8">
      <c r="A26" s="75" t="s">
        <v>260</v>
      </c>
      <c r="B26" s="76">
        <v>1</v>
      </c>
      <c r="C26" s="76">
        <v>1</v>
      </c>
      <c r="D26" s="77"/>
      <c r="E26" s="73" t="s">
        <v>121</v>
      </c>
      <c r="F26" s="7" t="s">
        <v>52</v>
      </c>
      <c r="G26" s="75" t="s">
        <v>260</v>
      </c>
      <c r="H26" s="64" t="s">
        <v>252</v>
      </c>
    </row>
    <row r="27" s="51" customFormat="1" ht="40" customHeight="1" spans="1:8">
      <c r="A27" s="75" t="s">
        <v>261</v>
      </c>
      <c r="B27" s="76">
        <v>39.7</v>
      </c>
      <c r="C27" s="76">
        <v>39.7</v>
      </c>
      <c r="D27" s="77"/>
      <c r="E27" s="76" t="s">
        <v>134</v>
      </c>
      <c r="F27" s="76">
        <v>2120399</v>
      </c>
      <c r="G27" s="75" t="s">
        <v>261</v>
      </c>
      <c r="H27" s="64" t="s">
        <v>252</v>
      </c>
    </row>
    <row r="28" s="51" customFormat="1" ht="40" customHeight="1" spans="1:8">
      <c r="A28" s="75" t="s">
        <v>262</v>
      </c>
      <c r="B28" s="76">
        <v>10</v>
      </c>
      <c r="C28" s="76">
        <v>10</v>
      </c>
      <c r="D28" s="77"/>
      <c r="E28" s="76" t="s">
        <v>134</v>
      </c>
      <c r="F28" s="76">
        <v>2120399</v>
      </c>
      <c r="G28" s="75" t="s">
        <v>262</v>
      </c>
      <c r="H28" s="64" t="s">
        <v>252</v>
      </c>
    </row>
    <row r="29" s="51" customFormat="1" ht="40" customHeight="1" spans="1:8">
      <c r="A29" s="78" t="s">
        <v>263</v>
      </c>
      <c r="B29" s="76">
        <v>18</v>
      </c>
      <c r="C29" s="76">
        <v>18</v>
      </c>
      <c r="D29" s="77"/>
      <c r="E29" s="76" t="s">
        <v>122</v>
      </c>
      <c r="F29" s="76">
        <v>2010350</v>
      </c>
      <c r="G29" s="76" t="s">
        <v>264</v>
      </c>
      <c r="H29" s="76" t="s">
        <v>265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翔宇</cp:lastModifiedBy>
  <dcterms:created xsi:type="dcterms:W3CDTF">1996-12-17T01:32:00Z</dcterms:created>
  <cp:lastPrinted>2019-03-08T08:00:00Z</cp:lastPrinted>
  <dcterms:modified xsi:type="dcterms:W3CDTF">2021-05-25T03:05:14Z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85F502542D014947BC85C3FD5D9E95B9</vt:lpwstr>
  </property>
</Properties>
</file>