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<sst xmlns="http://schemas.openxmlformats.org/spreadsheetml/2006/main" count="456" uniqueCount="257">
  <si>
    <t>表1</t>
  </si>
  <si>
    <t>孝义市民政局2021年部门收支总表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</si>
  <si>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</si>
  <si>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</si>
  <si>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</si>
  <si>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</si>
  <si>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</si>
  <si>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</si>
  <si>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</si>
  <si>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</si>
  <si>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</si>
  <si>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</si>
  <si>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</si>
  <si>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</si>
  <si>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</si>
  <si>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</si>
  <si>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</si>
  <si>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</si>
  <si>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</si>
  <si>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</si>
  <si>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</si>
  <si>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</si>
  <si>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</si>
  <si>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</si>
  <si>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</si>
  <si>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</si>
  <si>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</si>
  <si>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</si>
  <si>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</si>
  <si>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</si>
  <si>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</si>
  <si>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</si>
  <si>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</si>
  <si>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</si>
  <si>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</si>
  <si>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</si>
  <si>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</si>
  <si>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</si>
  <si>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</si>
  <si>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孝义市民政局2021年部门收入总表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</si>
  <si>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</si>
  <si>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</si>
  <si>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</si>
  <si>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</si>
  <si>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</si>
  <si>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</si>
  <si>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</si>
  <si>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计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</si>
  <si>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</si>
  <si>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</si>
  <si>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</si>
  <si>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</si>
  <si>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</si>
  <si>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</si>
  <si>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</si>
  <si>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</si>
  <si>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</si>
  <si>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</si>
  <si>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</si>
  <si>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</si>
  <si>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</si>
  <si>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</si>
  <si>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</si>
  <si>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</si>
  <si>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</si>
  <si>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</si>
  <si>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</si>
  <si>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</si>
  <si>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</si>
  <si>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</si>
  <si>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</si>
  <si>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</si>
  <si>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</si>
  <si>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</si>
  <si>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</si>
  <si>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</si>
  <si>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</si>
  <si>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</si>
  <si>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</si>
  <si>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</si>
  <si>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</si>
  <si>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</si>
  <si>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</si>
  <si>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</si>
  <si>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</si>
  <si>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</si>
  <si>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</si>
  <si>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</si>
  <si>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</si>
  <si>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</si>
  <si>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</si>
  <si>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</si>
  <si>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</si>
  <si>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彩票公益金安排的支出</t>
  </si>
  <si>
    <t xml:space="preserve">    用于社会福利的彩票公益金支出</t>
  </si>
  <si>
    <t>表3</t>
  </si>
  <si>
    <t>孝义市民政局2021年部门支出总表</t>
  </si>
  <si>
    <t>基本支出</t>
  </si>
  <si>
    <t>项目支出</t>
  </si>
  <si>
    <t>表4</t>
  </si>
  <si>
    <t>孝义市民政局2021年财政拨款收支总表</t>
  </si>
  <si>
    <t>小计</t>
  </si>
  <si>
    <t>政府性基金预算</t>
  </si>
  <si>
    <t>十五、资源勘探信息等支出</t>
  </si>
  <si>
    <t>表5</t>
  </si>
  <si>
    <t>孝义市民政局2021年一般公共预算支出表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</si>
  <si>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</si>
  <si>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</si>
  <si>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</si>
  <si>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</si>
  <si>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</si>
  <si>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孝义市民政局2021年一般公共预算基本支出经济科目表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</si>
  <si>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</si>
  <si>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</si>
  <si>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</si>
  <si>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</si>
  <si>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</si>
  <si>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</si>
  <si>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</si>
  <si>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</si>
  <si>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</si>
  <si>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</si>
  <si>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</si>
  <si>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</si>
  <si>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</si>
  <si>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</si>
  <si>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</si>
  <si>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</si>
  <si>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</si>
  <si>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</si>
  <si>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</si>
  <si>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</si>
  <si>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</si>
  <si>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</si>
  <si>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</si>
  <si>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</si>
  <si>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</si>
  <si>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</si>
  <si>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</si>
  <si>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</si>
  <si>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</si>
  <si>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</si>
  <si>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</si>
  <si>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</si>
  <si>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</si>
  <si>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</si>
  <si>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</si>
  <si>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</si>
  <si>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</si>
  <si>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</si>
  <si>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</si>
  <si>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</si>
  <si>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</si>
  <si>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</si>
  <si>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</si>
  <si>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</si>
  <si>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</si>
  <si>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</si>
  <si>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</si>
  <si>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</si>
  <si>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</si>
  <si>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</si>
  <si>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</si>
  <si>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</si>
  <si>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</si>
  <si>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</si>
  <si>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</si>
  <si>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孝义市民政局2021年一般公共预算“三公”经费支出情况统计表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</si>
  <si>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</si>
  <si>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</si>
  <si>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</si>
  <si>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</si>
  <si>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</si>
  <si>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</si>
  <si>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</si>
  <si>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</si>
  <si>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孝义市民政局2021年政府性基金预算支出表</t>
  </si>
  <si>
    <t>2021年预算比2020年预算数增减</t>
  </si>
  <si>
    <t>合      计</t>
  </si>
  <si>
    <t>表9</t>
  </si>
  <si>
    <t>孝义市民政局2021年一般公共预算重点项目绩效目标表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</si>
  <si>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</si>
  <si>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</si>
  <si>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</si>
  <si>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</si>
  <si>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</si>
  <si>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</si>
  <si>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</si>
  <si>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</si>
  <si>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</si>
  <si>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</si>
  <si>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社会组织党建工作经费</t>
  </si>
  <si>
    <t>其他组织事务支出</t>
  </si>
  <si>
    <t>社会党组织工作经费</t>
  </si>
  <si>
    <t>健全党组织确保党建工作全覆盖</t>
  </si>
  <si>
    <t>儿童福利补助项目</t>
  </si>
  <si>
    <t>儿童福利</t>
  </si>
  <si>
    <t>孤儿事实无人抚养儿童基本生活支出</t>
  </si>
  <si>
    <t>保障困难群众基本生活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</si>
  <si>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岁以上老年人重阳节补助及百岁老人补助项目</t>
    </r>
  </si>
  <si>
    <t>老年福利</t>
  </si>
  <si>
    <r>
      <rPr>
        <sz val="10.5"/>
        <color theme="1"/>
        <rFont val="Tahoma"/>
        <charset val="134"/>
      </rPr>
      <t>80</t>
    </r>
    <r>
      <rPr>
        <sz val="10.5"/>
        <color theme="1"/>
        <rFont val="宋体"/>
        <charset val="134"/>
      </rPr>
      <t>岁以上老年人重阳节补助及百岁老人补助</t>
    </r>
  </si>
  <si>
    <t>尊老爱老关爱老年人</t>
  </si>
  <si>
    <t>农村老年人日间照料中心运行经费项目</t>
  </si>
  <si>
    <t>养老服务</t>
  </si>
  <si>
    <t>农村老年人日间照料中心运行经费</t>
  </si>
  <si>
    <t>残疾人两项补贴</t>
  </si>
  <si>
    <t>残疾人生活和护理补贴</t>
  </si>
  <si>
    <t>残疾人生活补贴和护理补贴支出</t>
  </si>
  <si>
    <t>保障社会残疾人基本生活</t>
  </si>
  <si>
    <t>城市最低生活保障</t>
  </si>
  <si>
    <t>城市最低生活保障金支出</t>
  </si>
  <si>
    <t>城市居民最低生活保障金支出</t>
  </si>
  <si>
    <t>农村最低生活保障</t>
  </si>
  <si>
    <t>农村最低生活保障金支出</t>
  </si>
  <si>
    <t>农村居民最低生活保障金支出</t>
  </si>
  <si>
    <t>城乡困难群众临时救助</t>
  </si>
  <si>
    <t>临时救助支出</t>
  </si>
  <si>
    <t>城乡困难群众临时救助支出</t>
  </si>
  <si>
    <t>流浪乞讨人员救助</t>
  </si>
  <si>
    <t>流浪乞讨人员救助支出</t>
  </si>
  <si>
    <t>城市特困人员供养补助</t>
  </si>
  <si>
    <t>城市特困人员救助供养支出</t>
  </si>
  <si>
    <t>城市特困人员供养支出</t>
  </si>
  <si>
    <t>农村特困人员供养补助</t>
  </si>
  <si>
    <t>农村特困人员救助供养支出</t>
  </si>
  <si>
    <t>农村特困人员供养支出</t>
  </si>
  <si>
    <t>其他农村生活救助项目</t>
  </si>
  <si>
    <t>其他农村生活救助</t>
  </si>
  <si>
    <t>城中村城郊村失地农民生活补助及民政救济对象补助</t>
  </si>
  <si>
    <t>孤儿助学金</t>
  </si>
  <si>
    <t>用于社会福利的彩票公益金支出</t>
  </si>
  <si>
    <t>用于孤儿“助学工程”的支出</t>
  </si>
  <si>
    <t>健全孤儿保障，维护孤儿受教育权利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</si>
  <si>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</si>
  <si>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孝义市民政局2021年政府采购预算表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</si>
  <si>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</si>
  <si>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</si>
  <si>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</si>
  <si>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</si>
  <si>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</si>
  <si>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</si>
  <si>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</si>
  <si>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</si>
  <si>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</si>
  <si>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</si>
  <si>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</si>
  <si>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</si>
  <si>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</si>
  <si>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</si>
  <si>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</si>
  <si>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</si>
  <si>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孝义市民政局2021年政府购买服务支出预算表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</si>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</sst>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\ ??/??"/>
    <numFmt numFmtId="180" formatCode=";;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.5"/>
      <color theme="1"/>
      <name val="宋体"/>
      <charset val="134"/>
    </font>
    <font>
      <sz val="10.5"/>
      <color theme="1"/>
      <name val="Tahoma"/>
      <charset val="134"/>
    </font>
    <font>
      <b/>
      <sz val="12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1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2" fillId="28" borderId="1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 applyProtection="0"/>
  </cellStyleXfs>
  <cellXfs count="16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179" fontId="9" fillId="0" borderId="2" xfId="0" applyNumberFormat="1" applyFont="1" applyFill="1" applyBorder="1" applyAlignment="1" applyProtection="1">
      <alignment horizontal="left" vertical="center" wrapText="1"/>
    </xf>
    <xf numFmtId="176" fontId="9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0" fillId="0" borderId="0" xfId="0" applyFill="1" applyProtection="1"/>
    <xf numFmtId="0" fontId="0" fillId="0" borderId="0" xfId="0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vertical="center"/>
    </xf>
    <xf numFmtId="176" fontId="3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178" fontId="9" fillId="0" borderId="2" xfId="0" applyNumberFormat="1" applyFont="1" applyBorder="1" applyAlignment="1" applyProtection="1">
      <alignment vertical="center"/>
      <protection locked="0"/>
    </xf>
    <xf numFmtId="176" fontId="9" fillId="0" borderId="2" xfId="0" applyNumberFormat="1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9" fillId="0" borderId="2" xfId="0" applyNumberFormat="1" applyFont="1" applyBorder="1" applyAlignment="1" applyProtection="1">
      <alignment horizontal="left" vertical="center"/>
      <protection locked="0"/>
    </xf>
    <xf numFmtId="178" fontId="9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vertical="center"/>
    </xf>
    <xf numFmtId="176" fontId="9" fillId="0" borderId="2" xfId="0" applyNumberFormat="1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6" fillId="0" borderId="0" xfId="0" applyNumberFormat="1" applyFont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horizontal="right" vertical="center" wrapText="1"/>
    </xf>
    <xf numFmtId="179" fontId="9" fillId="0" borderId="4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Protection="1"/>
    <xf numFmtId="0" fontId="3" fillId="0" borderId="2" xfId="0" applyFont="1" applyBorder="1" applyProtection="1"/>
    <xf numFmtId="176" fontId="0" fillId="0" borderId="2" xfId="0" applyNumberFormat="1" applyFont="1" applyBorder="1" applyProtection="1"/>
    <xf numFmtId="0" fontId="14" fillId="3" borderId="2" xfId="0" applyFont="1" applyFill="1" applyBorder="1" applyAlignment="1" applyProtection="1">
      <alignment vertical="center" wrapText="1"/>
    </xf>
    <xf numFmtId="176" fontId="9" fillId="0" borderId="2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9" fillId="0" borderId="2" xfId="0" applyNumberFormat="1" applyFont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D9" sqref="D9"/>
    </sheetView>
  </sheetViews>
  <sheetFormatPr defaultColWidth="6.875" defaultRowHeight="11.25" outlineLevelCol="7"/>
  <cols>
    <col min="1" max="1" width="33" style="64" customWidth="1"/>
    <col min="2" max="2" width="9.25" style="64" customWidth="1"/>
    <col min="3" max="3" width="12.25" style="64" customWidth="1"/>
    <col min="4" max="4" width="9.25" style="64" customWidth="1"/>
    <col min="5" max="5" width="34.125" style="64" customWidth="1"/>
    <col min="6" max="7" width="10.25" style="64" customWidth="1"/>
    <col min="8" max="8" width="10.25" style="155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32"/>
      <c r="E1" s="132"/>
      <c r="F1" s="132"/>
      <c r="G1" s="132"/>
      <c r="H1" s="156"/>
    </row>
    <row r="2" ht="18.75" customHeight="1" spans="1:8">
      <c r="A2" s="134"/>
      <c r="B2" s="134"/>
      <c r="C2" s="134"/>
      <c r="D2" s="132"/>
      <c r="E2" s="132"/>
      <c r="F2" s="132"/>
      <c r="G2" s="132"/>
      <c r="H2" s="156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35"/>
      <c r="B4" s="135"/>
      <c r="C4" s="135"/>
      <c r="D4" s="135"/>
      <c r="E4" s="135"/>
      <c r="F4" s="135"/>
      <c r="G4" s="135"/>
      <c r="H4" s="157" t="s">
        <v>2</v>
      </c>
    </row>
    <row r="5" ht="24" customHeight="1" spans="1:8">
      <c r="A5" s="162" t="s">
        <v>3</v>
      </c>
      <c r="B5" s="67"/>
      <c r="C5" s="67"/>
      <c r="D5" s="67"/>
      <c r="E5" s="162" t="s">
        <v>4</v>
      </c>
      <c r="F5" s="67"/>
      <c r="G5" s="67"/>
      <c r="H5" s="67"/>
    </row>
    <row r="6" ht="24" customHeight="1" spans="1:8">
      <c r="A6" s="163" t="s">
        <v>5</v>
      </c>
      <c r="B6" s="138" t="s">
        <v>6</v>
      </c>
      <c r="C6" s="158"/>
      <c r="D6" s="139"/>
      <c r="E6" s="149" t="s">
        <v>7</v>
      </c>
      <c r="F6" s="138" t="s">
        <v>6</v>
      </c>
      <c r="G6" s="158"/>
      <c r="H6" s="139"/>
    </row>
    <row r="7" ht="48.75" customHeight="1" spans="1:8">
      <c r="A7" s="140"/>
      <c r="B7" s="150" t="s">
        <v>8</v>
      </c>
      <c r="C7" s="150" t="s">
        <v>9</v>
      </c>
      <c r="D7" s="150" t="s">
        <v>10</v>
      </c>
      <c r="E7" s="151"/>
      <c r="F7" s="150" t="s">
        <v>8</v>
      </c>
      <c r="G7" s="150" t="s">
        <v>9</v>
      </c>
      <c r="H7" s="150" t="s">
        <v>10</v>
      </c>
    </row>
    <row r="8" ht="24" customHeight="1" spans="1:8">
      <c r="A8" s="82" t="s">
        <v>11</v>
      </c>
      <c r="B8" s="116">
        <v>2273.87</v>
      </c>
      <c r="C8" s="82">
        <v>4389.49</v>
      </c>
      <c r="D8" s="80">
        <v>93.04</v>
      </c>
      <c r="E8" s="71" t="s">
        <v>12</v>
      </c>
      <c r="F8" s="159">
        <v>8</v>
      </c>
      <c r="G8" s="74">
        <v>8</v>
      </c>
      <c r="H8" s="67"/>
    </row>
    <row r="9" ht="24" customHeight="1" spans="1:8">
      <c r="A9" s="82" t="s">
        <v>13</v>
      </c>
      <c r="B9" s="116">
        <v>448</v>
      </c>
      <c r="C9" s="82">
        <v>3</v>
      </c>
      <c r="D9" s="80">
        <v>-99.33</v>
      </c>
      <c r="E9" s="71" t="s">
        <v>14</v>
      </c>
      <c r="F9" s="159"/>
      <c r="G9" s="74"/>
      <c r="H9" s="67"/>
    </row>
    <row r="10" ht="24" customHeight="1" spans="1:8">
      <c r="A10" s="82" t="s">
        <v>15</v>
      </c>
      <c r="B10" s="82"/>
      <c r="C10" s="82"/>
      <c r="D10" s="82"/>
      <c r="E10" s="71" t="s">
        <v>16</v>
      </c>
      <c r="F10" s="159"/>
      <c r="G10" s="74"/>
      <c r="H10" s="67"/>
    </row>
    <row r="11" ht="24" customHeight="1" spans="1:8">
      <c r="A11" s="82" t="s">
        <v>17</v>
      </c>
      <c r="B11" s="82"/>
      <c r="C11" s="82"/>
      <c r="D11" s="82"/>
      <c r="E11" s="82" t="s">
        <v>18</v>
      </c>
      <c r="F11" s="116"/>
      <c r="G11" s="122"/>
      <c r="H11" s="67"/>
    </row>
    <row r="12" ht="24" customHeight="1" spans="1:8">
      <c r="A12" s="82"/>
      <c r="B12" s="82"/>
      <c r="C12" s="82"/>
      <c r="D12" s="82"/>
      <c r="E12" s="71" t="s">
        <v>19</v>
      </c>
      <c r="F12" s="159"/>
      <c r="G12" s="74"/>
      <c r="H12" s="67"/>
    </row>
    <row r="13" ht="24" customHeight="1" spans="1:8">
      <c r="A13" s="82"/>
      <c r="B13" s="82"/>
      <c r="C13" s="82"/>
      <c r="D13" s="82"/>
      <c r="E13" s="71" t="s">
        <v>20</v>
      </c>
      <c r="F13" s="159"/>
      <c r="G13" s="74"/>
      <c r="H13" s="67"/>
    </row>
    <row r="14" ht="24" customHeight="1" spans="1:8">
      <c r="A14" s="82"/>
      <c r="B14" s="82"/>
      <c r="C14" s="82"/>
      <c r="D14" s="82"/>
      <c r="E14" s="82" t="s">
        <v>21</v>
      </c>
      <c r="F14" s="116"/>
      <c r="G14" s="122"/>
      <c r="H14" s="67"/>
    </row>
    <row r="15" ht="24" customHeight="1" spans="1:8">
      <c r="A15" s="82"/>
      <c r="B15" s="82"/>
      <c r="C15" s="82"/>
      <c r="D15" s="82"/>
      <c r="E15" s="82" t="s">
        <v>22</v>
      </c>
      <c r="F15" s="160">
        <v>2151.08</v>
      </c>
      <c r="G15" s="122">
        <v>4316.6</v>
      </c>
      <c r="H15" s="67">
        <v>100.67</v>
      </c>
    </row>
    <row r="16" ht="24" customHeight="1" spans="1:8">
      <c r="A16" s="82"/>
      <c r="B16" s="82"/>
      <c r="C16" s="82"/>
      <c r="D16" s="82"/>
      <c r="E16" s="71" t="s">
        <v>23</v>
      </c>
      <c r="F16" s="161">
        <v>23.8</v>
      </c>
      <c r="G16" s="74">
        <v>23.86</v>
      </c>
      <c r="H16" s="67">
        <v>0.25</v>
      </c>
    </row>
    <row r="17" ht="24" customHeight="1" spans="1:8">
      <c r="A17" s="82"/>
      <c r="B17" s="82"/>
      <c r="C17" s="82"/>
      <c r="D17" s="82"/>
      <c r="E17" s="71" t="s">
        <v>24</v>
      </c>
      <c r="F17" s="161"/>
      <c r="G17" s="74"/>
      <c r="H17" s="67"/>
    </row>
    <row r="18" ht="24" customHeight="1" spans="1:8">
      <c r="A18" s="82"/>
      <c r="B18" s="82"/>
      <c r="C18" s="82"/>
      <c r="D18" s="82"/>
      <c r="E18" s="82" t="s">
        <v>25</v>
      </c>
      <c r="F18" s="160">
        <v>50</v>
      </c>
      <c r="G18" s="122"/>
      <c r="H18" s="67">
        <v>-100</v>
      </c>
    </row>
    <row r="19" ht="24" customHeight="1" spans="1:8">
      <c r="A19" s="82"/>
      <c r="B19" s="82"/>
      <c r="C19" s="82"/>
      <c r="D19" s="82"/>
      <c r="E19" s="82" t="s">
        <v>26</v>
      </c>
      <c r="F19" s="116"/>
      <c r="G19" s="122"/>
      <c r="H19" s="67"/>
    </row>
    <row r="20" ht="24" customHeight="1" spans="1:8">
      <c r="A20" s="82"/>
      <c r="B20" s="82"/>
      <c r="C20" s="82"/>
      <c r="D20" s="82"/>
      <c r="E20" s="82" t="s">
        <v>27</v>
      </c>
      <c r="F20" s="116"/>
      <c r="G20" s="122"/>
      <c r="H20" s="67"/>
    </row>
    <row r="21" ht="24" customHeight="1" spans="1:8">
      <c r="A21" s="82"/>
      <c r="B21" s="82"/>
      <c r="C21" s="82"/>
      <c r="D21" s="82"/>
      <c r="E21" s="82" t="s">
        <v>28</v>
      </c>
      <c r="F21" s="116"/>
      <c r="G21" s="122"/>
      <c r="H21" s="67"/>
    </row>
    <row r="22" ht="24" customHeight="1" spans="1:8">
      <c r="A22" s="82"/>
      <c r="B22" s="82"/>
      <c r="C22" s="82"/>
      <c r="D22" s="82"/>
      <c r="E22" s="82" t="s">
        <v>29</v>
      </c>
      <c r="F22" s="116"/>
      <c r="G22" s="122"/>
      <c r="H22" s="67"/>
    </row>
    <row r="23" ht="24" customHeight="1" spans="1:8">
      <c r="A23" s="82"/>
      <c r="B23" s="82"/>
      <c r="C23" s="82"/>
      <c r="D23" s="82"/>
      <c r="E23" s="82" t="s">
        <v>30</v>
      </c>
      <c r="F23" s="116"/>
      <c r="G23" s="122"/>
      <c r="H23" s="67"/>
    </row>
    <row r="24" ht="24" customHeight="1" spans="1:8">
      <c r="A24" s="82"/>
      <c r="B24" s="82"/>
      <c r="C24" s="82"/>
      <c r="D24" s="82"/>
      <c r="E24" s="82" t="s">
        <v>31</v>
      </c>
      <c r="F24" s="116"/>
      <c r="G24" s="122"/>
      <c r="H24" s="67"/>
    </row>
    <row r="25" ht="24" customHeight="1" spans="1:8">
      <c r="A25" s="82"/>
      <c r="B25" s="82"/>
      <c r="C25" s="82"/>
      <c r="D25" s="82"/>
      <c r="E25" s="82" t="s">
        <v>32</v>
      </c>
      <c r="F25" s="116">
        <v>40.99</v>
      </c>
      <c r="G25" s="122">
        <v>41.03</v>
      </c>
      <c r="H25" s="67">
        <v>0.1</v>
      </c>
    </row>
    <row r="26" ht="24" customHeight="1" spans="1:8">
      <c r="A26" s="82"/>
      <c r="B26" s="82"/>
      <c r="C26" s="82"/>
      <c r="D26" s="82"/>
      <c r="E26" s="82" t="s">
        <v>33</v>
      </c>
      <c r="F26" s="116"/>
      <c r="G26" s="82"/>
      <c r="H26" s="67"/>
    </row>
    <row r="27" ht="24" customHeight="1" spans="1:8">
      <c r="A27" s="82"/>
      <c r="B27" s="82"/>
      <c r="C27" s="82"/>
      <c r="D27" s="82"/>
      <c r="E27" s="82" t="s">
        <v>34</v>
      </c>
      <c r="F27" s="116"/>
      <c r="G27" s="82"/>
      <c r="H27" s="67"/>
    </row>
    <row r="28" ht="24" customHeight="1" spans="1:8">
      <c r="A28" s="82"/>
      <c r="B28" s="82"/>
      <c r="C28" s="82"/>
      <c r="D28" s="82"/>
      <c r="E28" s="82" t="s">
        <v>35</v>
      </c>
      <c r="F28" s="116">
        <v>448</v>
      </c>
      <c r="G28" s="122">
        <v>3</v>
      </c>
      <c r="H28" s="67">
        <v>-99.33</v>
      </c>
    </row>
    <row r="29" ht="24" customHeight="1" spans="1:8">
      <c r="A29" s="67" t="s">
        <v>36</v>
      </c>
      <c r="B29" s="114">
        <f>SUM(B8:B28)</f>
        <v>2721.87</v>
      </c>
      <c r="C29" s="114">
        <f>SUM(C8:C28)</f>
        <v>4392.49</v>
      </c>
      <c r="D29" s="89">
        <v>61.38</v>
      </c>
      <c r="E29" s="67" t="s">
        <v>37</v>
      </c>
      <c r="F29" s="128">
        <f>SUM(F8:F28)</f>
        <v>2721.87</v>
      </c>
      <c r="G29" s="128">
        <f>SUM(G8:G28)</f>
        <v>4392.49</v>
      </c>
      <c r="H29" s="89">
        <v>61.38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K23" sqref="K23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234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236</v>
      </c>
      <c r="B4" s="31" t="s">
        <v>237</v>
      </c>
      <c r="C4" s="31" t="s">
        <v>238</v>
      </c>
      <c r="D4" s="31" t="s">
        <v>239</v>
      </c>
      <c r="E4" s="8" t="s">
        <v>240</v>
      </c>
      <c r="F4" s="8"/>
      <c r="G4" s="8"/>
      <c r="H4" s="8"/>
      <c r="I4" s="8"/>
      <c r="J4" s="8"/>
      <c r="K4" s="8"/>
      <c r="L4" s="8"/>
      <c r="M4" s="8"/>
      <c r="N4" s="40" t="s">
        <v>241</v>
      </c>
    </row>
    <row r="5" ht="37.5" customHeight="1" spans="1:14">
      <c r="A5" s="9"/>
      <c r="B5" s="31"/>
      <c r="C5" s="31"/>
      <c r="D5" s="31"/>
      <c r="E5" s="10" t="s">
        <v>242</v>
      </c>
      <c r="F5" s="8" t="s">
        <v>41</v>
      </c>
      <c r="G5" s="8"/>
      <c r="H5" s="8"/>
      <c r="I5" s="8"/>
      <c r="J5" s="41"/>
      <c r="K5" s="41"/>
      <c r="L5" s="23" t="s">
        <v>243</v>
      </c>
      <c r="M5" s="23" t="s">
        <v>244</v>
      </c>
      <c r="N5" s="42"/>
    </row>
    <row r="6" ht="78.75" customHeight="1" spans="1:14">
      <c r="A6" s="13"/>
      <c r="B6" s="31"/>
      <c r="C6" s="31"/>
      <c r="D6" s="31"/>
      <c r="E6" s="10"/>
      <c r="F6" s="14" t="s">
        <v>245</v>
      </c>
      <c r="G6" s="10" t="s">
        <v>246</v>
      </c>
      <c r="H6" s="10" t="s">
        <v>247</v>
      </c>
      <c r="I6" s="10" t="s">
        <v>248</v>
      </c>
      <c r="J6" s="10" t="s">
        <v>249</v>
      </c>
      <c r="K6" s="24" t="s">
        <v>250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O6" sqref="O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253</v>
      </c>
      <c r="B4" s="7" t="s">
        <v>254</v>
      </c>
      <c r="C4" s="8" t="s">
        <v>240</v>
      </c>
      <c r="D4" s="8"/>
      <c r="E4" s="8"/>
      <c r="F4" s="8"/>
      <c r="G4" s="8"/>
      <c r="H4" s="8"/>
      <c r="I4" s="8"/>
      <c r="J4" s="8"/>
      <c r="K4" s="8"/>
      <c r="L4" s="7" t="s">
        <v>113</v>
      </c>
    </row>
    <row r="5" ht="25.5" customHeight="1" spans="1:12">
      <c r="A5" s="9"/>
      <c r="B5" s="9"/>
      <c r="C5" s="10" t="s">
        <v>242</v>
      </c>
      <c r="D5" s="11" t="s">
        <v>255</v>
      </c>
      <c r="E5" s="12"/>
      <c r="F5" s="12"/>
      <c r="G5" s="12"/>
      <c r="H5" s="12"/>
      <c r="I5" s="22"/>
      <c r="J5" s="23" t="s">
        <v>243</v>
      </c>
      <c r="K5" s="23" t="s">
        <v>244</v>
      </c>
      <c r="L5" s="9"/>
    </row>
    <row r="6" ht="81" customHeight="1" spans="1:12">
      <c r="A6" s="13"/>
      <c r="B6" s="13"/>
      <c r="C6" s="10"/>
      <c r="D6" s="14" t="s">
        <v>245</v>
      </c>
      <c r="E6" s="10" t="s">
        <v>246</v>
      </c>
      <c r="F6" s="10" t="s">
        <v>247</v>
      </c>
      <c r="G6" s="10" t="s">
        <v>248</v>
      </c>
      <c r="H6" s="10" t="s">
        <v>249</v>
      </c>
      <c r="I6" s="24" t="s">
        <v>256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showGridLines="0" showZeros="0" workbookViewId="0">
      <selection activeCell="B13" sqref="B13"/>
    </sheetView>
  </sheetViews>
  <sheetFormatPr defaultColWidth="6.875" defaultRowHeight="11.25" outlineLevelCol="6"/>
  <cols>
    <col min="1" max="1" width="20.625" style="64" customWidth="1"/>
    <col min="2" max="2" width="37.87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4" t="s">
        <v>38</v>
      </c>
      <c r="B1" s="45"/>
      <c r="C1" s="45"/>
      <c r="D1" s="78"/>
      <c r="E1" s="78"/>
      <c r="F1" s="78"/>
      <c r="G1" s="78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37" t="s">
        <v>2</v>
      </c>
    </row>
    <row r="4" ht="26.25" customHeight="1" spans="1:7">
      <c r="A4" s="67" t="s">
        <v>40</v>
      </c>
      <c r="B4" s="67"/>
      <c r="C4" s="149" t="s">
        <v>36</v>
      </c>
      <c r="D4" s="150" t="s">
        <v>41</v>
      </c>
      <c r="E4" s="150" t="s">
        <v>42</v>
      </c>
      <c r="F4" s="150" t="s">
        <v>43</v>
      </c>
      <c r="G4" s="149" t="s">
        <v>44</v>
      </c>
    </row>
    <row r="5" s="63" customFormat="1" ht="47.25" customHeight="1" spans="1:7">
      <c r="A5" s="67" t="s">
        <v>45</v>
      </c>
      <c r="B5" s="67" t="s">
        <v>46</v>
      </c>
      <c r="C5" s="151"/>
      <c r="D5" s="150"/>
      <c r="E5" s="150"/>
      <c r="F5" s="150"/>
      <c r="G5" s="151"/>
    </row>
    <row r="6" s="63" customFormat="1" ht="23" customHeight="1" spans="1:7">
      <c r="A6" s="72"/>
      <c r="B6" s="138" t="s">
        <v>47</v>
      </c>
      <c r="C6" s="141">
        <f>D6+E6</f>
        <v>4392.49</v>
      </c>
      <c r="D6" s="152">
        <f>D7+D10+D40+D45+D48</f>
        <v>4389.49</v>
      </c>
      <c r="E6" s="152">
        <v>3</v>
      </c>
      <c r="F6" s="153"/>
      <c r="G6" s="154"/>
    </row>
    <row r="7" s="63" customFormat="1" ht="23" customHeight="1" spans="1:7">
      <c r="A7" s="68">
        <v>201</v>
      </c>
      <c r="B7" s="142" t="s">
        <v>48</v>
      </c>
      <c r="C7" s="115">
        <v>8</v>
      </c>
      <c r="D7" s="115">
        <v>8</v>
      </c>
      <c r="E7" s="117"/>
      <c r="F7" s="117"/>
      <c r="G7" s="117"/>
    </row>
    <row r="8" s="63" customFormat="1" ht="23" customHeight="1" spans="1:7">
      <c r="A8" s="72">
        <v>20132</v>
      </c>
      <c r="B8" s="143" t="s">
        <v>49</v>
      </c>
      <c r="C8" s="117">
        <v>8</v>
      </c>
      <c r="D8" s="117">
        <v>8</v>
      </c>
      <c r="E8" s="117"/>
      <c r="F8" s="117"/>
      <c r="G8" s="117"/>
    </row>
    <row r="9" s="63" customFormat="1" ht="23" customHeight="1" spans="1:7">
      <c r="A9" s="72">
        <v>2013299</v>
      </c>
      <c r="B9" s="143" t="s">
        <v>50</v>
      </c>
      <c r="C9" s="117">
        <v>8</v>
      </c>
      <c r="D9" s="117">
        <v>8</v>
      </c>
      <c r="E9" s="117"/>
      <c r="F9" s="117"/>
      <c r="G9" s="117"/>
    </row>
    <row r="10" s="63" customFormat="1" ht="23" customHeight="1" spans="1:7">
      <c r="A10" s="120">
        <v>208</v>
      </c>
      <c r="B10" s="142" t="s">
        <v>51</v>
      </c>
      <c r="C10" s="115">
        <f>C11+C14+C19+C25+C27+C30+C33+C36</f>
        <v>4316.6</v>
      </c>
      <c r="D10" s="115">
        <f>D11+D14+D19+D25+D27+D30+D33+D36</f>
        <v>4316.6</v>
      </c>
      <c r="E10" s="117"/>
      <c r="F10" s="117"/>
      <c r="G10" s="117"/>
    </row>
    <row r="11" customFormat="1" ht="23" customHeight="1" spans="1:7">
      <c r="A11" s="119">
        <v>20802</v>
      </c>
      <c r="B11" s="143" t="s">
        <v>52</v>
      </c>
      <c r="C11" s="117">
        <v>424.97</v>
      </c>
      <c r="D11" s="117">
        <v>424.97</v>
      </c>
      <c r="E11" s="117"/>
      <c r="F11" s="117"/>
      <c r="G11" s="117"/>
    </row>
    <row r="12" customFormat="1" ht="23" customHeight="1" spans="1:7">
      <c r="A12" s="119">
        <v>2080201</v>
      </c>
      <c r="B12" s="143" t="s">
        <v>53</v>
      </c>
      <c r="C12" s="117">
        <v>83.74</v>
      </c>
      <c r="D12" s="117">
        <v>83.74</v>
      </c>
      <c r="E12" s="117"/>
      <c r="F12" s="117"/>
      <c r="G12" s="117"/>
    </row>
    <row r="13" customFormat="1" ht="23" customHeight="1" spans="1:7">
      <c r="A13" s="119">
        <v>2080299</v>
      </c>
      <c r="B13" s="143" t="s">
        <v>54</v>
      </c>
      <c r="C13" s="122">
        <v>341.23</v>
      </c>
      <c r="D13" s="122">
        <v>341.23</v>
      </c>
      <c r="E13" s="122"/>
      <c r="F13" s="122"/>
      <c r="G13" s="122"/>
    </row>
    <row r="14" customFormat="1" ht="23" customHeight="1" spans="1:7">
      <c r="A14" s="119">
        <v>20805</v>
      </c>
      <c r="B14" s="143" t="s">
        <v>55</v>
      </c>
      <c r="C14" s="122">
        <v>77.93</v>
      </c>
      <c r="D14" s="122">
        <v>77.93</v>
      </c>
      <c r="E14" s="122"/>
      <c r="F14" s="122"/>
      <c r="G14" s="122"/>
    </row>
    <row r="15" customFormat="1" ht="23" customHeight="1" spans="1:7">
      <c r="A15" s="119">
        <v>2080501</v>
      </c>
      <c r="B15" s="143" t="s">
        <v>56</v>
      </c>
      <c r="C15" s="122">
        <v>19.86</v>
      </c>
      <c r="D15" s="122">
        <v>19.86</v>
      </c>
      <c r="E15" s="122"/>
      <c r="F15" s="122"/>
      <c r="G15" s="122"/>
    </row>
    <row r="16" ht="23" customHeight="1" spans="1:7">
      <c r="A16" s="119">
        <v>2080502</v>
      </c>
      <c r="B16" s="143" t="s">
        <v>57</v>
      </c>
      <c r="C16" s="122"/>
      <c r="D16" s="122"/>
      <c r="E16" s="122"/>
      <c r="F16" s="122"/>
      <c r="G16" s="122"/>
    </row>
    <row r="17" ht="23" customHeight="1" spans="1:7">
      <c r="A17" s="119">
        <v>2080505</v>
      </c>
      <c r="B17" s="143" t="s">
        <v>58</v>
      </c>
      <c r="C17" s="122">
        <v>54.71</v>
      </c>
      <c r="D17" s="122">
        <v>54.71</v>
      </c>
      <c r="E17" s="122"/>
      <c r="F17" s="122"/>
      <c r="G17" s="122"/>
    </row>
    <row r="18" ht="23" customHeight="1" spans="1:7">
      <c r="A18" s="119">
        <v>2080506</v>
      </c>
      <c r="B18" s="143" t="s">
        <v>59</v>
      </c>
      <c r="C18" s="122">
        <v>3.36</v>
      </c>
      <c r="D18" s="122">
        <v>3.36</v>
      </c>
      <c r="E18" s="122"/>
      <c r="F18" s="122"/>
      <c r="G18" s="122"/>
    </row>
    <row r="19" ht="23" customHeight="1" spans="1:7">
      <c r="A19" s="119">
        <v>20810</v>
      </c>
      <c r="B19" s="143" t="s">
        <v>60</v>
      </c>
      <c r="C19" s="122">
        <v>446.31</v>
      </c>
      <c r="D19" s="122">
        <v>446.31</v>
      </c>
      <c r="E19" s="122"/>
      <c r="F19" s="122"/>
      <c r="G19" s="122"/>
    </row>
    <row r="20" ht="23" customHeight="1" spans="1:7">
      <c r="A20" s="119">
        <v>2081001</v>
      </c>
      <c r="B20" s="143" t="s">
        <v>61</v>
      </c>
      <c r="C20" s="122">
        <v>80</v>
      </c>
      <c r="D20" s="122">
        <v>80</v>
      </c>
      <c r="E20" s="122"/>
      <c r="F20" s="122"/>
      <c r="G20" s="122"/>
    </row>
    <row r="21" ht="23" customHeight="1" spans="1:7">
      <c r="A21" s="119">
        <v>2081002</v>
      </c>
      <c r="B21" s="143" t="s">
        <v>62</v>
      </c>
      <c r="C21" s="122">
        <v>266.48</v>
      </c>
      <c r="D21" s="122">
        <v>266.48</v>
      </c>
      <c r="E21" s="122"/>
      <c r="F21" s="122"/>
      <c r="G21" s="122"/>
    </row>
    <row r="22" ht="23" customHeight="1" spans="1:7">
      <c r="A22" s="119">
        <v>2081005</v>
      </c>
      <c r="B22" s="143" t="s">
        <v>63</v>
      </c>
      <c r="C22" s="122">
        <v>11.83</v>
      </c>
      <c r="D22" s="122">
        <v>11.83</v>
      </c>
      <c r="E22" s="122"/>
      <c r="F22" s="122"/>
      <c r="G22" s="122"/>
    </row>
    <row r="23" ht="23" customHeight="1" spans="1:7">
      <c r="A23" s="119">
        <v>2081006</v>
      </c>
      <c r="B23" s="143" t="s">
        <v>64</v>
      </c>
      <c r="C23" s="122">
        <v>88</v>
      </c>
      <c r="D23" s="122">
        <v>88</v>
      </c>
      <c r="E23" s="122"/>
      <c r="F23" s="122"/>
      <c r="G23" s="122"/>
    </row>
    <row r="24" ht="23" customHeight="1" spans="1:7">
      <c r="A24" s="119">
        <v>2081099</v>
      </c>
      <c r="B24" s="143" t="s">
        <v>65</v>
      </c>
      <c r="C24" s="122"/>
      <c r="D24" s="122"/>
      <c r="E24" s="122"/>
      <c r="F24" s="122"/>
      <c r="G24" s="122"/>
    </row>
    <row r="25" ht="23" customHeight="1" spans="1:7">
      <c r="A25" s="119">
        <v>20811</v>
      </c>
      <c r="B25" s="143" t="s">
        <v>66</v>
      </c>
      <c r="C25" s="122">
        <v>484.4</v>
      </c>
      <c r="D25" s="122">
        <v>484.4</v>
      </c>
      <c r="E25" s="122"/>
      <c r="F25" s="122"/>
      <c r="G25" s="122"/>
    </row>
    <row r="26" ht="23" customHeight="1" spans="1:7">
      <c r="A26" s="119">
        <v>2081107</v>
      </c>
      <c r="B26" s="58" t="s">
        <v>67</v>
      </c>
      <c r="C26" s="122">
        <v>484.4</v>
      </c>
      <c r="D26" s="122">
        <v>484.4</v>
      </c>
      <c r="E26" s="122"/>
      <c r="F26" s="122"/>
      <c r="G26" s="122"/>
    </row>
    <row r="27" ht="23" customHeight="1" spans="1:7">
      <c r="A27" s="119">
        <v>20819</v>
      </c>
      <c r="B27" s="143" t="s">
        <v>68</v>
      </c>
      <c r="C27" s="122">
        <v>1650</v>
      </c>
      <c r="D27" s="122">
        <v>1650</v>
      </c>
      <c r="E27" s="122"/>
      <c r="F27" s="122"/>
      <c r="G27" s="122"/>
    </row>
    <row r="28" ht="23" customHeight="1" spans="1:7">
      <c r="A28" s="119">
        <v>2081901</v>
      </c>
      <c r="B28" s="143" t="s">
        <v>69</v>
      </c>
      <c r="C28" s="122">
        <v>630</v>
      </c>
      <c r="D28" s="122">
        <v>630</v>
      </c>
      <c r="E28" s="122"/>
      <c r="F28" s="122"/>
      <c r="G28" s="122"/>
    </row>
    <row r="29" ht="23" customHeight="1" spans="1:7">
      <c r="A29" s="119">
        <v>2081902</v>
      </c>
      <c r="B29" s="143" t="s">
        <v>70</v>
      </c>
      <c r="C29" s="122">
        <v>1020</v>
      </c>
      <c r="D29" s="122">
        <v>1020</v>
      </c>
      <c r="E29" s="122"/>
      <c r="F29" s="122"/>
      <c r="G29" s="122"/>
    </row>
    <row r="30" ht="23" customHeight="1" spans="1:7">
      <c r="A30" s="119">
        <v>20820</v>
      </c>
      <c r="B30" s="143" t="s">
        <v>71</v>
      </c>
      <c r="C30" s="122">
        <v>91</v>
      </c>
      <c r="D30" s="122">
        <v>91</v>
      </c>
      <c r="E30" s="122"/>
      <c r="F30" s="122"/>
      <c r="G30" s="122"/>
    </row>
    <row r="31" ht="23" customHeight="1" spans="1:7">
      <c r="A31" s="119">
        <v>2082001</v>
      </c>
      <c r="B31" s="143" t="s">
        <v>72</v>
      </c>
      <c r="C31" s="122">
        <v>90</v>
      </c>
      <c r="D31" s="122">
        <v>90</v>
      </c>
      <c r="E31" s="122"/>
      <c r="F31" s="122"/>
      <c r="G31" s="122"/>
    </row>
    <row r="32" ht="23" customHeight="1" spans="1:7">
      <c r="A32" s="119">
        <v>2082002</v>
      </c>
      <c r="B32" s="147" t="s">
        <v>73</v>
      </c>
      <c r="C32" s="122">
        <v>1</v>
      </c>
      <c r="D32" s="122">
        <v>1</v>
      </c>
      <c r="E32" s="122"/>
      <c r="F32" s="122"/>
      <c r="G32" s="122"/>
    </row>
    <row r="33" ht="23" customHeight="1" spans="1:7">
      <c r="A33" s="119">
        <v>20821</v>
      </c>
      <c r="B33" s="143" t="s">
        <v>74</v>
      </c>
      <c r="C33" s="122">
        <v>440</v>
      </c>
      <c r="D33" s="122">
        <v>440</v>
      </c>
      <c r="E33" s="122"/>
      <c r="F33" s="122"/>
      <c r="G33" s="122"/>
    </row>
    <row r="34" ht="23" customHeight="1" spans="1:7">
      <c r="A34" s="119">
        <v>2082101</v>
      </c>
      <c r="B34" s="143" t="s">
        <v>75</v>
      </c>
      <c r="C34" s="122">
        <v>60</v>
      </c>
      <c r="D34" s="122">
        <v>60</v>
      </c>
      <c r="E34" s="122"/>
      <c r="F34" s="122"/>
      <c r="G34" s="122"/>
    </row>
    <row r="35" ht="23" customHeight="1" spans="1:7">
      <c r="A35" s="119">
        <v>2082102</v>
      </c>
      <c r="B35" s="143" t="s">
        <v>76</v>
      </c>
      <c r="C35" s="122">
        <v>380</v>
      </c>
      <c r="D35" s="122">
        <v>380</v>
      </c>
      <c r="E35" s="122"/>
      <c r="F35" s="122"/>
      <c r="G35" s="122"/>
    </row>
    <row r="36" ht="23" customHeight="1" spans="1:7">
      <c r="A36" s="119">
        <v>20825</v>
      </c>
      <c r="B36" s="143" t="s">
        <v>77</v>
      </c>
      <c r="C36" s="122">
        <v>701.99</v>
      </c>
      <c r="D36" s="122">
        <v>701.99</v>
      </c>
      <c r="E36" s="122"/>
      <c r="F36" s="122"/>
      <c r="G36" s="122"/>
    </row>
    <row r="37" ht="23" customHeight="1" spans="1:7">
      <c r="A37" s="119">
        <v>2082502</v>
      </c>
      <c r="B37" s="143" t="s">
        <v>78</v>
      </c>
      <c r="C37" s="122">
        <v>701.99</v>
      </c>
      <c r="D37" s="122">
        <v>701.99</v>
      </c>
      <c r="E37" s="122"/>
      <c r="F37" s="122"/>
      <c r="G37" s="122"/>
    </row>
    <row r="38" ht="23" customHeight="1" spans="1:7">
      <c r="A38" s="119">
        <v>20899</v>
      </c>
      <c r="B38" s="143" t="s">
        <v>79</v>
      </c>
      <c r="C38" s="122"/>
      <c r="D38" s="122"/>
      <c r="E38" s="122"/>
      <c r="F38" s="122"/>
      <c r="G38" s="122"/>
    </row>
    <row r="39" ht="23" customHeight="1" spans="1:7">
      <c r="A39" s="119">
        <v>2089901</v>
      </c>
      <c r="B39" s="143" t="s">
        <v>80</v>
      </c>
      <c r="C39" s="122"/>
      <c r="D39" s="122"/>
      <c r="E39" s="122"/>
      <c r="F39" s="122"/>
      <c r="G39" s="122"/>
    </row>
    <row r="40" ht="23" customHeight="1" spans="1:7">
      <c r="A40" s="120">
        <v>210</v>
      </c>
      <c r="B40" s="142" t="s">
        <v>81</v>
      </c>
      <c r="C40" s="128">
        <v>23.86</v>
      </c>
      <c r="D40" s="128">
        <v>23.86</v>
      </c>
      <c r="E40" s="122"/>
      <c r="F40" s="122"/>
      <c r="G40" s="122"/>
    </row>
    <row r="41" ht="23" customHeight="1" spans="1:7">
      <c r="A41" s="119">
        <v>21011</v>
      </c>
      <c r="B41" s="143" t="s">
        <v>82</v>
      </c>
      <c r="C41" s="122">
        <v>23.86</v>
      </c>
      <c r="D41" s="122">
        <v>23.86</v>
      </c>
      <c r="E41" s="122"/>
      <c r="F41" s="122"/>
      <c r="G41" s="122"/>
    </row>
    <row r="42" ht="23" customHeight="1" spans="1:7">
      <c r="A42" s="119">
        <v>2101101</v>
      </c>
      <c r="B42" s="143" t="s">
        <v>83</v>
      </c>
      <c r="C42" s="122">
        <v>3.54</v>
      </c>
      <c r="D42" s="122">
        <v>3.54</v>
      </c>
      <c r="E42" s="122"/>
      <c r="F42" s="122"/>
      <c r="G42" s="122"/>
    </row>
    <row r="43" ht="23" customHeight="1" spans="1:7">
      <c r="A43" s="119">
        <v>2101102</v>
      </c>
      <c r="B43" s="143" t="s">
        <v>84</v>
      </c>
      <c r="C43" s="122">
        <v>18.68</v>
      </c>
      <c r="D43" s="122">
        <v>18.68</v>
      </c>
      <c r="E43" s="122"/>
      <c r="F43" s="122"/>
      <c r="G43" s="122"/>
    </row>
    <row r="44" ht="23" customHeight="1" spans="1:7">
      <c r="A44" s="119">
        <v>2101103</v>
      </c>
      <c r="B44" s="143" t="s">
        <v>85</v>
      </c>
      <c r="C44" s="122">
        <v>1.64</v>
      </c>
      <c r="D44" s="122">
        <v>1.64</v>
      </c>
      <c r="E44" s="122"/>
      <c r="F44" s="122"/>
      <c r="G44" s="122"/>
    </row>
    <row r="45" ht="23" customHeight="1" spans="1:7">
      <c r="A45" s="120">
        <v>212</v>
      </c>
      <c r="B45" s="142" t="s">
        <v>86</v>
      </c>
      <c r="C45" s="128"/>
      <c r="D45" s="128"/>
      <c r="E45" s="122"/>
      <c r="F45" s="122"/>
      <c r="G45" s="122"/>
    </row>
    <row r="46" ht="23" customHeight="1" spans="1:7">
      <c r="A46" s="119">
        <v>21201</v>
      </c>
      <c r="B46" s="143" t="s">
        <v>87</v>
      </c>
      <c r="C46" s="122"/>
      <c r="D46" s="122"/>
      <c r="E46" s="122"/>
      <c r="F46" s="122"/>
      <c r="G46" s="122"/>
    </row>
    <row r="47" ht="23" customHeight="1" spans="1:7">
      <c r="A47" s="119">
        <v>2120199</v>
      </c>
      <c r="B47" s="143" t="s">
        <v>88</v>
      </c>
      <c r="C47" s="122"/>
      <c r="D47" s="122"/>
      <c r="E47" s="122"/>
      <c r="F47" s="122"/>
      <c r="G47" s="122"/>
    </row>
    <row r="48" ht="23" customHeight="1" spans="1:7">
      <c r="A48" s="120">
        <v>221</v>
      </c>
      <c r="B48" s="142" t="s">
        <v>89</v>
      </c>
      <c r="C48" s="128">
        <v>41.03</v>
      </c>
      <c r="D48" s="128">
        <v>41.03</v>
      </c>
      <c r="E48" s="122"/>
      <c r="F48" s="122"/>
      <c r="G48" s="122"/>
    </row>
    <row r="49" ht="23" customHeight="1" spans="1:7">
      <c r="A49" s="119">
        <v>22102</v>
      </c>
      <c r="B49" s="143" t="s">
        <v>90</v>
      </c>
      <c r="C49" s="122">
        <v>41.03</v>
      </c>
      <c r="D49" s="122">
        <v>41.03</v>
      </c>
      <c r="E49" s="122"/>
      <c r="F49" s="122"/>
      <c r="G49" s="122"/>
    </row>
    <row r="50" ht="23" customHeight="1" spans="1:7">
      <c r="A50" s="119">
        <v>2210201</v>
      </c>
      <c r="B50" s="73" t="s">
        <v>91</v>
      </c>
      <c r="C50" s="122">
        <v>41.03</v>
      </c>
      <c r="D50" s="122">
        <v>41.03</v>
      </c>
      <c r="E50" s="122"/>
      <c r="F50" s="122"/>
      <c r="G50" s="122"/>
    </row>
    <row r="51" ht="23" customHeight="1" spans="1:7">
      <c r="A51" s="68">
        <v>229</v>
      </c>
      <c r="B51" s="69" t="s">
        <v>92</v>
      </c>
      <c r="C51" s="148">
        <v>3</v>
      </c>
      <c r="D51" s="128"/>
      <c r="E51" s="148">
        <v>3</v>
      </c>
      <c r="F51" s="122"/>
      <c r="G51" s="122"/>
    </row>
    <row r="52" ht="23" customHeight="1" spans="1:7">
      <c r="A52" s="72">
        <v>22960</v>
      </c>
      <c r="B52" s="73" t="s">
        <v>93</v>
      </c>
      <c r="C52" s="122">
        <v>3</v>
      </c>
      <c r="D52" s="123"/>
      <c r="E52" s="122">
        <v>3</v>
      </c>
      <c r="F52" s="122"/>
      <c r="G52" s="122"/>
    </row>
    <row r="53" ht="23" customHeight="1" spans="1:7">
      <c r="A53" s="72">
        <v>2296002</v>
      </c>
      <c r="B53" s="73" t="s">
        <v>94</v>
      </c>
      <c r="C53" s="122">
        <v>3</v>
      </c>
      <c r="D53" s="123"/>
      <c r="E53" s="122">
        <v>3</v>
      </c>
      <c r="F53" s="122"/>
      <c r="G53" s="12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workbookViewId="0">
      <selection activeCell="D7" sqref="D7:E7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64" customWidth="1"/>
    <col min="6" max="16384" width="6.875" style="64"/>
  </cols>
  <sheetData>
    <row r="1" ht="16.5" customHeight="1" spans="1:5">
      <c r="A1" s="44" t="s">
        <v>95</v>
      </c>
      <c r="B1" s="45"/>
      <c r="C1" s="45"/>
      <c r="D1" s="78"/>
      <c r="E1" s="78"/>
    </row>
    <row r="2" ht="16.5" customHeight="1" spans="1:5">
      <c r="A2" s="45"/>
      <c r="B2" s="45"/>
      <c r="C2" s="45"/>
      <c r="D2" s="78"/>
      <c r="E2" s="78"/>
    </row>
    <row r="3" ht="29.25" customHeight="1" spans="1:5">
      <c r="A3" s="65" t="s">
        <v>96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37" t="s">
        <v>2</v>
      </c>
    </row>
    <row r="5" ht="26.25" customHeight="1" spans="1:5">
      <c r="A5" s="138" t="s">
        <v>40</v>
      </c>
      <c r="B5" s="139"/>
      <c r="C5" s="92" t="s">
        <v>37</v>
      </c>
      <c r="D5" s="92" t="s">
        <v>97</v>
      </c>
      <c r="E5" s="92" t="s">
        <v>98</v>
      </c>
    </row>
    <row r="6" s="63" customFormat="1" ht="27.75" customHeight="1" spans="1:5">
      <c r="A6" s="67" t="s">
        <v>45</v>
      </c>
      <c r="B6" s="67" t="s">
        <v>46</v>
      </c>
      <c r="C6" s="140"/>
      <c r="D6" s="140"/>
      <c r="E6" s="140"/>
    </row>
    <row r="7" s="63" customFormat="1" ht="22" customHeight="1" spans="1:5">
      <c r="A7" s="72"/>
      <c r="B7" s="138" t="s">
        <v>47</v>
      </c>
      <c r="C7" s="141">
        <f>D7+E7</f>
        <v>4392.49</v>
      </c>
      <c r="D7" s="115">
        <f>D8+D11+D41+D46+D49+D52</f>
        <v>579.62</v>
      </c>
      <c r="E7" s="115">
        <f>E8+E11+E41+E46+E49+E52</f>
        <v>3812.87</v>
      </c>
    </row>
    <row r="8" s="63" customFormat="1" ht="22" customHeight="1" spans="1:5">
      <c r="A8" s="68">
        <v>201</v>
      </c>
      <c r="B8" s="142" t="s">
        <v>48</v>
      </c>
      <c r="C8" s="115">
        <v>8</v>
      </c>
      <c r="D8" s="117"/>
      <c r="E8" s="115">
        <v>8</v>
      </c>
    </row>
    <row r="9" s="63" customFormat="1" ht="22" customHeight="1" spans="1:5">
      <c r="A9" s="72">
        <v>20132</v>
      </c>
      <c r="B9" s="143" t="s">
        <v>49</v>
      </c>
      <c r="C9" s="117">
        <v>8</v>
      </c>
      <c r="D9" s="117"/>
      <c r="E9" s="117">
        <v>8</v>
      </c>
    </row>
    <row r="10" s="63" customFormat="1" ht="22" customHeight="1" spans="1:5">
      <c r="A10" s="72">
        <v>2013299</v>
      </c>
      <c r="B10" s="143" t="s">
        <v>50</v>
      </c>
      <c r="C10" s="117">
        <v>8</v>
      </c>
      <c r="D10" s="117"/>
      <c r="E10" s="117">
        <v>8</v>
      </c>
    </row>
    <row r="11" customFormat="1" ht="22" customHeight="1" spans="1:5">
      <c r="A11" s="120">
        <v>208</v>
      </c>
      <c r="B11" s="142" t="s">
        <v>51</v>
      </c>
      <c r="C11" s="115">
        <f>C12+C15+C20+C26+C28+C31+C34+C37</f>
        <v>4316.6</v>
      </c>
      <c r="D11" s="115">
        <f>D12+D15+D20+D26+D28+D31+D34+D37</f>
        <v>514.73</v>
      </c>
      <c r="E11" s="115">
        <f>E12+E15+E20+E26+E28+E31+E34+E37</f>
        <v>3801.87</v>
      </c>
    </row>
    <row r="12" customFormat="1" ht="22" customHeight="1" spans="1:5">
      <c r="A12" s="119">
        <v>20802</v>
      </c>
      <c r="B12" s="143" t="s">
        <v>52</v>
      </c>
      <c r="C12" s="117">
        <v>424.97</v>
      </c>
      <c r="D12" s="117">
        <v>424.97</v>
      </c>
      <c r="E12" s="117"/>
    </row>
    <row r="13" customFormat="1" ht="22" customHeight="1" spans="1:5">
      <c r="A13" s="119">
        <v>2080201</v>
      </c>
      <c r="B13" s="143" t="s">
        <v>53</v>
      </c>
      <c r="C13" s="117">
        <v>83.74</v>
      </c>
      <c r="D13" s="117">
        <v>86.07</v>
      </c>
      <c r="E13" s="144"/>
    </row>
    <row r="14" ht="22" customHeight="1" spans="1:5">
      <c r="A14" s="119">
        <v>2080299</v>
      </c>
      <c r="B14" s="143" t="s">
        <v>54</v>
      </c>
      <c r="C14" s="122">
        <v>341.23</v>
      </c>
      <c r="D14" s="122">
        <v>341.25</v>
      </c>
      <c r="E14" s="122"/>
    </row>
    <row r="15" ht="22" customHeight="1" spans="1:5">
      <c r="A15" s="119">
        <v>20805</v>
      </c>
      <c r="B15" s="143" t="s">
        <v>55</v>
      </c>
      <c r="C15" s="122">
        <v>77.93</v>
      </c>
      <c r="D15" s="122">
        <v>77.93</v>
      </c>
      <c r="E15" s="145"/>
    </row>
    <row r="16" ht="22" customHeight="1" spans="1:5">
      <c r="A16" s="119">
        <v>2080501</v>
      </c>
      <c r="B16" s="143" t="s">
        <v>56</v>
      </c>
      <c r="C16" s="122">
        <v>19.86</v>
      </c>
      <c r="D16" s="122">
        <v>19.86</v>
      </c>
      <c r="E16" s="145"/>
    </row>
    <row r="17" ht="22" customHeight="1" spans="1:5">
      <c r="A17" s="119">
        <v>2080502</v>
      </c>
      <c r="B17" s="143" t="s">
        <v>57</v>
      </c>
      <c r="C17" s="122"/>
      <c r="D17" s="122"/>
      <c r="E17" s="145"/>
    </row>
    <row r="18" ht="22" customHeight="1" spans="1:5">
      <c r="A18" s="119">
        <v>2080505</v>
      </c>
      <c r="B18" s="143" t="s">
        <v>58</v>
      </c>
      <c r="C18" s="122">
        <v>54.71</v>
      </c>
      <c r="D18" s="122">
        <v>54.71</v>
      </c>
      <c r="E18" s="145"/>
    </row>
    <row r="19" ht="22" customHeight="1" spans="1:5">
      <c r="A19" s="119">
        <v>2080506</v>
      </c>
      <c r="B19" s="143" t="s">
        <v>59</v>
      </c>
      <c r="C19" s="122">
        <v>3.36</v>
      </c>
      <c r="D19" s="122">
        <v>3.36</v>
      </c>
      <c r="E19" s="145"/>
    </row>
    <row r="20" ht="22" customHeight="1" spans="1:5">
      <c r="A20" s="119">
        <v>20810</v>
      </c>
      <c r="B20" s="143" t="s">
        <v>60</v>
      </c>
      <c r="C20" s="122">
        <v>446.31</v>
      </c>
      <c r="D20" s="122">
        <v>11.83</v>
      </c>
      <c r="E20" s="122">
        <v>434.48</v>
      </c>
    </row>
    <row r="21" ht="22" customHeight="1" spans="1:5">
      <c r="A21" s="119">
        <v>2081001</v>
      </c>
      <c r="B21" s="143" t="s">
        <v>61</v>
      </c>
      <c r="C21" s="122">
        <v>80</v>
      </c>
      <c r="D21" s="146"/>
      <c r="E21" s="122">
        <v>80</v>
      </c>
    </row>
    <row r="22" ht="22" customHeight="1" spans="1:5">
      <c r="A22" s="119">
        <v>2081002</v>
      </c>
      <c r="B22" s="143" t="s">
        <v>62</v>
      </c>
      <c r="C22" s="122">
        <v>266.48</v>
      </c>
      <c r="D22" s="146"/>
      <c r="E22" s="122">
        <v>266.48</v>
      </c>
    </row>
    <row r="23" ht="22" customHeight="1" spans="1:5">
      <c r="A23" s="119">
        <v>2081005</v>
      </c>
      <c r="B23" s="143" t="s">
        <v>63</v>
      </c>
      <c r="C23" s="122">
        <v>11.83</v>
      </c>
      <c r="D23" s="122">
        <v>11.83</v>
      </c>
      <c r="E23" s="122"/>
    </row>
    <row r="24" ht="22" customHeight="1" spans="1:5">
      <c r="A24" s="119">
        <v>2081006</v>
      </c>
      <c r="B24" s="143" t="s">
        <v>64</v>
      </c>
      <c r="C24" s="122">
        <v>88</v>
      </c>
      <c r="D24" s="146"/>
      <c r="E24" s="122">
        <v>88</v>
      </c>
    </row>
    <row r="25" ht="22" customHeight="1" spans="1:5">
      <c r="A25" s="119">
        <v>2081099</v>
      </c>
      <c r="B25" s="143" t="s">
        <v>65</v>
      </c>
      <c r="C25" s="122"/>
      <c r="D25" s="146"/>
      <c r="E25" s="122"/>
    </row>
    <row r="26" ht="22" customHeight="1" spans="1:5">
      <c r="A26" s="119">
        <v>20811</v>
      </c>
      <c r="B26" s="143" t="s">
        <v>66</v>
      </c>
      <c r="C26" s="122">
        <v>484.4</v>
      </c>
      <c r="D26" s="146"/>
      <c r="E26" s="122">
        <v>484.4</v>
      </c>
    </row>
    <row r="27" ht="22" customHeight="1" spans="1:5">
      <c r="A27" s="119">
        <v>2081107</v>
      </c>
      <c r="B27" s="58" t="s">
        <v>67</v>
      </c>
      <c r="C27" s="122">
        <v>484.4</v>
      </c>
      <c r="D27" s="146"/>
      <c r="E27" s="122">
        <v>484.4</v>
      </c>
    </row>
    <row r="28" ht="22" customHeight="1" spans="1:5">
      <c r="A28" s="119">
        <v>20819</v>
      </c>
      <c r="B28" s="143" t="s">
        <v>68</v>
      </c>
      <c r="C28" s="122">
        <v>1650</v>
      </c>
      <c r="D28" s="146"/>
      <c r="E28" s="122">
        <v>1650</v>
      </c>
    </row>
    <row r="29" ht="22" customHeight="1" spans="1:5">
      <c r="A29" s="119">
        <v>2081901</v>
      </c>
      <c r="B29" s="143" t="s">
        <v>69</v>
      </c>
      <c r="C29" s="122">
        <v>630</v>
      </c>
      <c r="D29" s="146"/>
      <c r="E29" s="122">
        <v>630</v>
      </c>
    </row>
    <row r="30" ht="22" customHeight="1" spans="1:5">
      <c r="A30" s="119">
        <v>2081902</v>
      </c>
      <c r="B30" s="143" t="s">
        <v>70</v>
      </c>
      <c r="C30" s="122">
        <v>1020</v>
      </c>
      <c r="D30" s="146"/>
      <c r="E30" s="122">
        <v>1020</v>
      </c>
    </row>
    <row r="31" ht="22" customHeight="1" spans="1:5">
      <c r="A31" s="119">
        <v>20820</v>
      </c>
      <c r="B31" s="143" t="s">
        <v>71</v>
      </c>
      <c r="C31" s="122">
        <v>91</v>
      </c>
      <c r="D31" s="146"/>
      <c r="E31" s="122">
        <v>91</v>
      </c>
    </row>
    <row r="32" ht="22" customHeight="1" spans="1:5">
      <c r="A32" s="119">
        <v>2082001</v>
      </c>
      <c r="B32" s="143" t="s">
        <v>72</v>
      </c>
      <c r="C32" s="122">
        <v>90</v>
      </c>
      <c r="D32" s="146"/>
      <c r="E32" s="122">
        <v>90</v>
      </c>
    </row>
    <row r="33" ht="22" customHeight="1" spans="1:5">
      <c r="A33" s="119">
        <v>2082002</v>
      </c>
      <c r="B33" s="147" t="s">
        <v>73</v>
      </c>
      <c r="C33" s="122">
        <v>1</v>
      </c>
      <c r="D33" s="146"/>
      <c r="E33" s="122">
        <v>2</v>
      </c>
    </row>
    <row r="34" ht="22" customHeight="1" spans="1:5">
      <c r="A34" s="119">
        <v>20821</v>
      </c>
      <c r="B34" s="143" t="s">
        <v>74</v>
      </c>
      <c r="C34" s="122">
        <v>440</v>
      </c>
      <c r="D34" s="146"/>
      <c r="E34" s="122">
        <v>440</v>
      </c>
    </row>
    <row r="35" ht="22" customHeight="1" spans="1:5">
      <c r="A35" s="119">
        <v>2082101</v>
      </c>
      <c r="B35" s="143" t="s">
        <v>75</v>
      </c>
      <c r="C35" s="122">
        <v>60</v>
      </c>
      <c r="D35" s="146"/>
      <c r="E35" s="122">
        <v>60</v>
      </c>
    </row>
    <row r="36" ht="22" customHeight="1" spans="1:5">
      <c r="A36" s="119">
        <v>2082102</v>
      </c>
      <c r="B36" s="143" t="s">
        <v>76</v>
      </c>
      <c r="C36" s="122">
        <v>380</v>
      </c>
      <c r="D36" s="146"/>
      <c r="E36" s="122">
        <v>380</v>
      </c>
    </row>
    <row r="37" ht="22" customHeight="1" spans="1:5">
      <c r="A37" s="119">
        <v>20825</v>
      </c>
      <c r="B37" s="143" t="s">
        <v>77</v>
      </c>
      <c r="C37" s="122">
        <v>701.99</v>
      </c>
      <c r="D37" s="146"/>
      <c r="E37" s="122">
        <v>701.99</v>
      </c>
    </row>
    <row r="38" ht="22" customHeight="1" spans="1:5">
      <c r="A38" s="119">
        <v>2082502</v>
      </c>
      <c r="B38" s="143" t="s">
        <v>78</v>
      </c>
      <c r="C38" s="122">
        <v>701.99</v>
      </c>
      <c r="D38" s="146"/>
      <c r="E38" s="122">
        <v>701.99</v>
      </c>
    </row>
    <row r="39" ht="22" customHeight="1" spans="1:5">
      <c r="A39" s="119">
        <v>20899</v>
      </c>
      <c r="B39" s="143" t="s">
        <v>79</v>
      </c>
      <c r="C39" s="122"/>
      <c r="D39" s="146"/>
      <c r="E39" s="122"/>
    </row>
    <row r="40" ht="22" customHeight="1" spans="1:5">
      <c r="A40" s="119">
        <v>2089901</v>
      </c>
      <c r="B40" s="143" t="s">
        <v>80</v>
      </c>
      <c r="C40" s="122"/>
      <c r="D40" s="146"/>
      <c r="E40" s="122"/>
    </row>
    <row r="41" ht="22" customHeight="1" spans="1:5">
      <c r="A41" s="120">
        <v>210</v>
      </c>
      <c r="B41" s="142" t="s">
        <v>81</v>
      </c>
      <c r="C41" s="128">
        <v>23.86</v>
      </c>
      <c r="D41" s="128">
        <v>23.86</v>
      </c>
      <c r="E41" s="145"/>
    </row>
    <row r="42" ht="22" customHeight="1" spans="1:5">
      <c r="A42" s="119">
        <v>21011</v>
      </c>
      <c r="B42" s="143" t="s">
        <v>82</v>
      </c>
      <c r="C42" s="122">
        <v>23.86</v>
      </c>
      <c r="D42" s="122">
        <v>23.86</v>
      </c>
      <c r="E42" s="145"/>
    </row>
    <row r="43" ht="22" customHeight="1" spans="1:5">
      <c r="A43" s="119">
        <v>2101101</v>
      </c>
      <c r="B43" s="143" t="s">
        <v>83</v>
      </c>
      <c r="C43" s="122">
        <v>3.54</v>
      </c>
      <c r="D43" s="122">
        <v>3.54</v>
      </c>
      <c r="E43" s="145"/>
    </row>
    <row r="44" ht="22" customHeight="1" spans="1:5">
      <c r="A44" s="119">
        <v>2101102</v>
      </c>
      <c r="B44" s="143" t="s">
        <v>84</v>
      </c>
      <c r="C44" s="122">
        <v>18.68</v>
      </c>
      <c r="D44" s="122">
        <v>18.68</v>
      </c>
      <c r="E44" s="145"/>
    </row>
    <row r="45" ht="22" customHeight="1" spans="1:5">
      <c r="A45" s="119">
        <v>2101103</v>
      </c>
      <c r="B45" s="143" t="s">
        <v>85</v>
      </c>
      <c r="C45" s="122">
        <v>1.64</v>
      </c>
      <c r="D45" s="122">
        <v>1.64</v>
      </c>
      <c r="E45" s="145"/>
    </row>
    <row r="46" ht="22" customHeight="1" spans="1:5">
      <c r="A46" s="120">
        <v>212</v>
      </c>
      <c r="B46" s="142" t="s">
        <v>86</v>
      </c>
      <c r="C46" s="128"/>
      <c r="D46" s="146"/>
      <c r="E46" s="128"/>
    </row>
    <row r="47" ht="22" customHeight="1" spans="1:5">
      <c r="A47" s="119">
        <v>21201</v>
      </c>
      <c r="B47" s="73" t="s">
        <v>87</v>
      </c>
      <c r="C47" s="122"/>
      <c r="D47" s="146"/>
      <c r="E47" s="122"/>
    </row>
    <row r="48" ht="22" customHeight="1" spans="1:5">
      <c r="A48" s="119">
        <v>2120199</v>
      </c>
      <c r="B48" s="73" t="s">
        <v>88</v>
      </c>
      <c r="C48" s="122"/>
      <c r="D48" s="145"/>
      <c r="E48" s="122"/>
    </row>
    <row r="49" ht="22" customHeight="1" spans="1:5">
      <c r="A49" s="120">
        <v>221</v>
      </c>
      <c r="B49" s="69" t="s">
        <v>89</v>
      </c>
      <c r="C49" s="128">
        <v>41.03</v>
      </c>
      <c r="D49" s="128">
        <v>41.03</v>
      </c>
      <c r="E49" s="145"/>
    </row>
    <row r="50" ht="22" customHeight="1" spans="1:5">
      <c r="A50" s="119">
        <v>22102</v>
      </c>
      <c r="B50" s="73" t="s">
        <v>90</v>
      </c>
      <c r="C50" s="122">
        <v>41.03</v>
      </c>
      <c r="D50" s="122">
        <v>41.03</v>
      </c>
      <c r="E50" s="145"/>
    </row>
    <row r="51" ht="22" customHeight="1" spans="1:5">
      <c r="A51" s="119">
        <v>2210201</v>
      </c>
      <c r="B51" s="73" t="s">
        <v>91</v>
      </c>
      <c r="C51" s="122">
        <v>41.03</v>
      </c>
      <c r="D51" s="122">
        <v>41.03</v>
      </c>
      <c r="E51" s="145"/>
    </row>
    <row r="52" ht="22" customHeight="1" spans="1:5">
      <c r="A52" s="68">
        <v>229</v>
      </c>
      <c r="B52" s="69" t="s">
        <v>92</v>
      </c>
      <c r="C52" s="148">
        <v>3</v>
      </c>
      <c r="D52" s="145"/>
      <c r="E52" s="148">
        <v>3</v>
      </c>
    </row>
    <row r="53" ht="22" customHeight="1" spans="1:5">
      <c r="A53" s="72">
        <v>22960</v>
      </c>
      <c r="B53" s="73" t="s">
        <v>93</v>
      </c>
      <c r="C53" s="122">
        <v>3</v>
      </c>
      <c r="D53" s="145"/>
      <c r="E53" s="122">
        <v>3</v>
      </c>
    </row>
    <row r="54" ht="22" customHeight="1" spans="1:5">
      <c r="A54" s="72">
        <v>2296002</v>
      </c>
      <c r="B54" s="73" t="s">
        <v>94</v>
      </c>
      <c r="C54" s="122">
        <v>3</v>
      </c>
      <c r="D54" s="145"/>
      <c r="E54" s="122">
        <v>3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" workbookViewId="0">
      <selection activeCell="E29" sqref="E29:F29"/>
    </sheetView>
  </sheetViews>
  <sheetFormatPr defaultColWidth="6.875" defaultRowHeight="11.25" outlineLevelCol="5"/>
  <cols>
    <col min="1" max="1" width="22.125" style="64" customWidth="1"/>
    <col min="2" max="2" width="14.875" style="64" customWidth="1"/>
    <col min="3" max="3" width="31.75" style="64" customWidth="1"/>
    <col min="4" max="4" width="15.375" style="64" customWidth="1"/>
    <col min="5" max="5" width="15.875" style="64" customWidth="1"/>
    <col min="6" max="6" width="16.25" style="64" customWidth="1"/>
    <col min="7" max="16384" width="6.875" style="64"/>
  </cols>
  <sheetData>
    <row r="1" ht="16.5" customHeight="1" spans="1:6">
      <c r="A1" s="66" t="s">
        <v>99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85" t="s">
        <v>100</v>
      </c>
      <c r="B3" s="85"/>
      <c r="C3" s="85"/>
      <c r="D3" s="85"/>
      <c r="E3" s="85"/>
      <c r="F3" s="85"/>
    </row>
    <row r="4" ht="14.25" customHeight="1" spans="1:6">
      <c r="A4" s="135"/>
      <c r="B4" s="135"/>
      <c r="C4" s="135"/>
      <c r="D4" s="135"/>
      <c r="E4" s="135"/>
      <c r="F4" s="87" t="s">
        <v>2</v>
      </c>
    </row>
    <row r="5" ht="24" customHeight="1" spans="1:6">
      <c r="A5" s="162" t="s">
        <v>3</v>
      </c>
      <c r="B5" s="67"/>
      <c r="C5" s="162" t="s">
        <v>4</v>
      </c>
      <c r="D5" s="67"/>
      <c r="E5" s="67"/>
      <c r="F5" s="67"/>
    </row>
    <row r="6" ht="24" customHeight="1" spans="1:6">
      <c r="A6" s="162" t="s">
        <v>5</v>
      </c>
      <c r="B6" s="162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101</v>
      </c>
      <c r="E7" s="67" t="s">
        <v>41</v>
      </c>
      <c r="F7" s="67" t="s">
        <v>102</v>
      </c>
    </row>
    <row r="8" ht="28.5" customHeight="1" spans="1:6">
      <c r="A8" s="82" t="s">
        <v>11</v>
      </c>
      <c r="B8" s="80">
        <v>4389.49</v>
      </c>
      <c r="C8" s="71" t="s">
        <v>12</v>
      </c>
      <c r="D8" s="71"/>
      <c r="E8" s="74">
        <v>8</v>
      </c>
      <c r="F8" s="117"/>
    </row>
    <row r="9" ht="28.5" customHeight="1" spans="1:6">
      <c r="A9" s="82" t="s">
        <v>13</v>
      </c>
      <c r="B9" s="80">
        <v>3</v>
      </c>
      <c r="C9" s="71" t="s">
        <v>14</v>
      </c>
      <c r="D9" s="71"/>
      <c r="E9" s="74"/>
      <c r="F9" s="117"/>
    </row>
    <row r="10" ht="28.5" customHeight="1" spans="1:6">
      <c r="A10" s="82"/>
      <c r="B10" s="82"/>
      <c r="C10" s="71" t="s">
        <v>16</v>
      </c>
      <c r="D10" s="71"/>
      <c r="E10" s="74"/>
      <c r="F10" s="117"/>
    </row>
    <row r="11" ht="28.5" customHeight="1" spans="1:6">
      <c r="A11" s="82"/>
      <c r="B11" s="82"/>
      <c r="C11" s="82" t="s">
        <v>18</v>
      </c>
      <c r="D11" s="82"/>
      <c r="E11" s="122"/>
      <c r="F11" s="117"/>
    </row>
    <row r="12" ht="28.5" customHeight="1" spans="1:6">
      <c r="A12" s="82"/>
      <c r="B12" s="82"/>
      <c r="C12" s="71" t="s">
        <v>19</v>
      </c>
      <c r="D12" s="71"/>
      <c r="E12" s="74"/>
      <c r="F12" s="117"/>
    </row>
    <row r="13" ht="28.5" customHeight="1" spans="1:6">
      <c r="A13" s="82"/>
      <c r="B13" s="82"/>
      <c r="C13" s="71" t="s">
        <v>20</v>
      </c>
      <c r="D13" s="71"/>
      <c r="E13" s="74"/>
      <c r="F13" s="117"/>
    </row>
    <row r="14" ht="28.5" customHeight="1" spans="1:6">
      <c r="A14" s="82"/>
      <c r="B14" s="82"/>
      <c r="C14" s="82" t="s">
        <v>21</v>
      </c>
      <c r="D14" s="82"/>
      <c r="E14" s="122"/>
      <c r="F14" s="122"/>
    </row>
    <row r="15" ht="28.5" customHeight="1" spans="1:6">
      <c r="A15" s="82"/>
      <c r="B15" s="82"/>
      <c r="C15" s="82" t="s">
        <v>22</v>
      </c>
      <c r="D15" s="82"/>
      <c r="E15" s="122">
        <v>4316.6</v>
      </c>
      <c r="F15" s="122"/>
    </row>
    <row r="16" ht="28.5" customHeight="1" spans="1:6">
      <c r="A16" s="82"/>
      <c r="B16" s="82"/>
      <c r="C16" s="71" t="s">
        <v>23</v>
      </c>
      <c r="D16" s="71"/>
      <c r="E16" s="74">
        <v>23.86</v>
      </c>
      <c r="F16" s="122"/>
    </row>
    <row r="17" ht="28.5" customHeight="1" spans="1:6">
      <c r="A17" s="82"/>
      <c r="B17" s="82"/>
      <c r="C17" s="71" t="s">
        <v>24</v>
      </c>
      <c r="D17" s="71"/>
      <c r="E17" s="74"/>
      <c r="F17" s="122"/>
    </row>
    <row r="18" ht="28.5" customHeight="1" spans="1:6">
      <c r="A18" s="82"/>
      <c r="B18" s="82"/>
      <c r="C18" s="82" t="s">
        <v>25</v>
      </c>
      <c r="D18" s="82"/>
      <c r="E18" s="122"/>
      <c r="F18" s="122"/>
    </row>
    <row r="19" ht="28.5" customHeight="1" spans="1:6">
      <c r="A19" s="82"/>
      <c r="B19" s="82"/>
      <c r="C19" s="82" t="s">
        <v>26</v>
      </c>
      <c r="D19" s="82"/>
      <c r="E19" s="122"/>
      <c r="F19" s="122"/>
    </row>
    <row r="20" ht="28.5" customHeight="1" spans="1:6">
      <c r="A20" s="82"/>
      <c r="B20" s="82"/>
      <c r="C20" s="82" t="s">
        <v>27</v>
      </c>
      <c r="D20" s="82"/>
      <c r="E20" s="122"/>
      <c r="F20" s="122"/>
    </row>
    <row r="21" ht="28.5" customHeight="1" spans="1:6">
      <c r="A21" s="82"/>
      <c r="B21" s="82"/>
      <c r="C21" s="82" t="s">
        <v>103</v>
      </c>
      <c r="D21" s="82"/>
      <c r="E21" s="122"/>
      <c r="F21" s="122"/>
    </row>
    <row r="22" ht="28.5" customHeight="1" spans="1:6">
      <c r="A22" s="82"/>
      <c r="B22" s="82"/>
      <c r="C22" s="82" t="s">
        <v>29</v>
      </c>
      <c r="D22" s="82"/>
      <c r="E22" s="122"/>
      <c r="F22" s="122"/>
    </row>
    <row r="23" ht="28.5" customHeight="1" spans="1:6">
      <c r="A23" s="82"/>
      <c r="B23" s="82"/>
      <c r="C23" s="82" t="s">
        <v>30</v>
      </c>
      <c r="D23" s="82"/>
      <c r="E23" s="122"/>
      <c r="F23" s="122"/>
    </row>
    <row r="24" ht="28.5" customHeight="1" spans="1:6">
      <c r="A24" s="82"/>
      <c r="B24" s="82"/>
      <c r="C24" s="82" t="s">
        <v>31</v>
      </c>
      <c r="D24" s="82"/>
      <c r="E24" s="122"/>
      <c r="F24" s="122"/>
    </row>
    <row r="25" ht="28.5" customHeight="1" spans="1:6">
      <c r="A25" s="82"/>
      <c r="B25" s="82"/>
      <c r="C25" s="82" t="s">
        <v>32</v>
      </c>
      <c r="D25" s="82"/>
      <c r="E25" s="122">
        <v>41.03</v>
      </c>
      <c r="F25" s="122"/>
    </row>
    <row r="26" ht="28.5" customHeight="1" spans="1:6">
      <c r="A26" s="82"/>
      <c r="B26" s="82"/>
      <c r="C26" s="82" t="s">
        <v>33</v>
      </c>
      <c r="D26" s="82"/>
      <c r="E26" s="122"/>
      <c r="F26" s="122"/>
    </row>
    <row r="27" ht="28.5" customHeight="1" spans="1:6">
      <c r="A27" s="82"/>
      <c r="B27" s="82"/>
      <c r="C27" s="82" t="s">
        <v>34</v>
      </c>
      <c r="D27" s="82"/>
      <c r="E27" s="122"/>
      <c r="F27" s="122"/>
    </row>
    <row r="28" ht="28.5" customHeight="1" spans="1:6">
      <c r="A28" s="82"/>
      <c r="B28" s="82"/>
      <c r="C28" s="82" t="s">
        <v>35</v>
      </c>
      <c r="D28" s="82"/>
      <c r="E28" s="122"/>
      <c r="F28" s="122">
        <v>3</v>
      </c>
    </row>
    <row r="29" ht="28.5" customHeight="1" spans="1:6">
      <c r="A29" s="67" t="s">
        <v>36</v>
      </c>
      <c r="B29" s="136">
        <f>SUM(B8:B28)</f>
        <v>4392.49</v>
      </c>
      <c r="C29" s="67" t="s">
        <v>37</v>
      </c>
      <c r="D29" s="136">
        <v>4392.49</v>
      </c>
      <c r="E29" s="136">
        <f>SUM(E8:E28)</f>
        <v>4389.49</v>
      </c>
      <c r="F29" s="115">
        <f>SUM(F8:F28)</f>
        <v>3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opLeftCell="B4" workbookViewId="0">
      <selection activeCell="B21" sqref="$A21:$XFD21"/>
    </sheetView>
  </sheetViews>
  <sheetFormatPr defaultColWidth="6.875" defaultRowHeight="11.25"/>
  <cols>
    <col min="1" max="1" width="18.125" style="64" customWidth="1"/>
    <col min="2" max="2" width="28.625" style="64" customWidth="1"/>
    <col min="3" max="8" width="10" style="108" customWidth="1"/>
    <col min="9" max="9" width="11.625" style="109" customWidth="1"/>
    <col min="10" max="10" width="12.375" style="109" customWidth="1"/>
    <col min="11" max="11" width="12" style="109" customWidth="1"/>
    <col min="12" max="16384" width="6.875" style="64"/>
  </cols>
  <sheetData>
    <row r="1" ht="16.5" customHeight="1" spans="1:11">
      <c r="A1" s="44" t="s">
        <v>104</v>
      </c>
      <c r="B1" s="45"/>
      <c r="C1" s="110"/>
      <c r="D1" s="110"/>
      <c r="E1" s="110"/>
      <c r="F1" s="110"/>
      <c r="G1" s="110"/>
      <c r="H1" s="110"/>
      <c r="I1" s="129"/>
      <c r="J1" s="129"/>
      <c r="K1" s="129"/>
    </row>
    <row r="2" ht="16.5" customHeight="1" spans="1:11">
      <c r="A2" s="45"/>
      <c r="B2" s="45"/>
      <c r="C2" s="110"/>
      <c r="D2" s="110"/>
      <c r="E2" s="110"/>
      <c r="F2" s="110"/>
      <c r="G2" s="110"/>
      <c r="H2" s="110"/>
      <c r="I2" s="129"/>
      <c r="J2" s="129"/>
      <c r="K2" s="129"/>
    </row>
    <row r="3" ht="29.25" customHeight="1" spans="1:11">
      <c r="A3" s="65" t="s">
        <v>105</v>
      </c>
      <c r="B3" s="65"/>
      <c r="C3" s="85"/>
      <c r="D3" s="85"/>
      <c r="E3" s="85"/>
      <c r="F3" s="85"/>
      <c r="G3" s="85"/>
      <c r="H3" s="85"/>
      <c r="I3" s="130"/>
      <c r="J3" s="130"/>
      <c r="K3" s="130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31"/>
      <c r="J4" s="131" t="s">
        <v>2</v>
      </c>
      <c r="K4" s="131"/>
    </row>
    <row r="5" ht="26.25" customHeight="1" spans="1:11">
      <c r="A5" s="67" t="s">
        <v>40</v>
      </c>
      <c r="B5" s="67"/>
      <c r="C5" s="67" t="s">
        <v>106</v>
      </c>
      <c r="D5" s="67"/>
      <c r="E5" s="67"/>
      <c r="F5" s="67" t="s">
        <v>107</v>
      </c>
      <c r="G5" s="67"/>
      <c r="H5" s="67"/>
      <c r="I5" s="116" t="s">
        <v>108</v>
      </c>
      <c r="J5" s="116"/>
      <c r="K5" s="116"/>
    </row>
    <row r="6" s="63" customFormat="1" ht="30.75" customHeight="1" spans="1:11">
      <c r="A6" s="67" t="s">
        <v>45</v>
      </c>
      <c r="B6" s="67" t="s">
        <v>46</v>
      </c>
      <c r="C6" s="67" t="s">
        <v>109</v>
      </c>
      <c r="D6" s="67" t="s">
        <v>97</v>
      </c>
      <c r="E6" s="67" t="s">
        <v>98</v>
      </c>
      <c r="F6" s="67" t="s">
        <v>109</v>
      </c>
      <c r="G6" s="67" t="s">
        <v>97</v>
      </c>
      <c r="H6" s="67" t="s">
        <v>98</v>
      </c>
      <c r="I6" s="116" t="s">
        <v>109</v>
      </c>
      <c r="J6" s="116" t="s">
        <v>97</v>
      </c>
      <c r="K6" s="116" t="s">
        <v>98</v>
      </c>
    </row>
    <row r="7" s="63" customFormat="1" ht="17" customHeight="1" spans="1:11">
      <c r="A7" s="112"/>
      <c r="B7" s="113" t="s">
        <v>47</v>
      </c>
      <c r="C7" s="114">
        <f>D7+E7</f>
        <v>2273.87</v>
      </c>
      <c r="D7" s="115">
        <f>D8+D11+D41+D46+D49</f>
        <v>574.04</v>
      </c>
      <c r="E7" s="115">
        <f>E8+E11+E41+E46+E49</f>
        <v>1699.83</v>
      </c>
      <c r="F7" s="115">
        <f>F8+F11+F41+F46+F49</f>
        <v>4389.49</v>
      </c>
      <c r="G7" s="115">
        <f>G8+G11+G41+G46+G49</f>
        <v>579.62</v>
      </c>
      <c r="H7" s="115">
        <f>H8+H11+H41+H46+H49</f>
        <v>3809.87</v>
      </c>
      <c r="I7" s="114">
        <f>(F7-C7)/C7*100</f>
        <v>93.0404992369836</v>
      </c>
      <c r="J7" s="114">
        <f>(G7-D7)/D7*100</f>
        <v>0.972057696327789</v>
      </c>
      <c r="K7" s="114">
        <f>(H7-E7)/E7*100</f>
        <v>124.132413241324</v>
      </c>
    </row>
    <row r="8" s="63" customFormat="1" ht="17" customHeight="1" spans="1:11">
      <c r="A8" s="112">
        <v>201</v>
      </c>
      <c r="B8" s="113" t="s">
        <v>48</v>
      </c>
      <c r="C8" s="116">
        <f t="shared" ref="C7:C10" si="0">D8+E8</f>
        <v>8</v>
      </c>
      <c r="D8" s="116"/>
      <c r="E8" s="117">
        <v>8</v>
      </c>
      <c r="F8" s="115">
        <v>8</v>
      </c>
      <c r="G8" s="71"/>
      <c r="H8" s="115">
        <v>8</v>
      </c>
      <c r="I8" s="116">
        <f t="shared" ref="I8:I51" si="1">(F8-C8)/C8*100</f>
        <v>0</v>
      </c>
      <c r="J8" s="116"/>
      <c r="K8" s="116">
        <f t="shared" ref="K8:K51" si="2">(H8-E8)/E8*100</f>
        <v>0</v>
      </c>
    </row>
    <row r="9" s="63" customFormat="1" ht="17" customHeight="1" spans="1:11">
      <c r="A9" s="118">
        <v>20132</v>
      </c>
      <c r="B9" s="71" t="s">
        <v>49</v>
      </c>
      <c r="C9" s="116">
        <f t="shared" si="0"/>
        <v>8</v>
      </c>
      <c r="D9" s="116"/>
      <c r="E9" s="117">
        <v>8</v>
      </c>
      <c r="F9" s="117">
        <v>8</v>
      </c>
      <c r="G9" s="71"/>
      <c r="H9" s="117">
        <v>8</v>
      </c>
      <c r="I9" s="116">
        <f t="shared" si="1"/>
        <v>0</v>
      </c>
      <c r="J9" s="116"/>
      <c r="K9" s="116">
        <f t="shared" si="2"/>
        <v>0</v>
      </c>
    </row>
    <row r="10" s="63" customFormat="1" ht="17" customHeight="1" spans="1:11">
      <c r="A10" s="119">
        <v>2013299</v>
      </c>
      <c r="B10" s="71" t="s">
        <v>50</v>
      </c>
      <c r="C10" s="116">
        <f t="shared" si="0"/>
        <v>8</v>
      </c>
      <c r="D10" s="116"/>
      <c r="E10" s="117">
        <v>8</v>
      </c>
      <c r="F10" s="117">
        <v>8</v>
      </c>
      <c r="G10" s="71"/>
      <c r="H10" s="117">
        <v>8</v>
      </c>
      <c r="I10" s="116">
        <f t="shared" si="1"/>
        <v>0</v>
      </c>
      <c r="J10" s="116"/>
      <c r="K10" s="116">
        <f t="shared" si="2"/>
        <v>0</v>
      </c>
    </row>
    <row r="11" s="63" customFormat="1" ht="17" customHeight="1" spans="1:11">
      <c r="A11" s="120">
        <v>208</v>
      </c>
      <c r="B11" s="121" t="s">
        <v>51</v>
      </c>
      <c r="C11" s="114">
        <f t="shared" ref="C11:H11" si="3">C12+C15+C20+C28+C31+C34+C37+C39+C26</f>
        <v>2151.08</v>
      </c>
      <c r="D11" s="114">
        <f t="shared" si="3"/>
        <v>509.25</v>
      </c>
      <c r="E11" s="114">
        <f t="shared" si="3"/>
        <v>1641.83</v>
      </c>
      <c r="F11" s="114">
        <f t="shared" si="3"/>
        <v>4316.6</v>
      </c>
      <c r="G11" s="114">
        <f t="shared" si="3"/>
        <v>514.73</v>
      </c>
      <c r="H11" s="114">
        <f t="shared" si="3"/>
        <v>3801.87</v>
      </c>
      <c r="I11" s="114">
        <f t="shared" si="1"/>
        <v>100.671290700485</v>
      </c>
      <c r="J11" s="114">
        <f t="shared" ref="J11:J20" si="4">(G11-D11)/D11*100</f>
        <v>1.07609229258714</v>
      </c>
      <c r="K11" s="114">
        <f t="shared" si="2"/>
        <v>131.562951097251</v>
      </c>
    </row>
    <row r="12" customFormat="1" ht="17" customHeight="1" spans="1:11">
      <c r="A12" s="119">
        <v>20802</v>
      </c>
      <c r="B12" s="82" t="s">
        <v>52</v>
      </c>
      <c r="C12" s="116">
        <f t="shared" ref="C12:C19" si="5">D12+E12</f>
        <v>521.02</v>
      </c>
      <c r="D12" s="122">
        <v>310.51</v>
      </c>
      <c r="E12" s="122">
        <v>210.51</v>
      </c>
      <c r="F12" s="117">
        <v>424.97</v>
      </c>
      <c r="G12" s="117">
        <v>424.97</v>
      </c>
      <c r="H12" s="117"/>
      <c r="I12" s="116">
        <f t="shared" si="1"/>
        <v>-18.4349928985452</v>
      </c>
      <c r="J12" s="116">
        <f t="shared" si="4"/>
        <v>36.8619368136292</v>
      </c>
      <c r="K12" s="116">
        <f t="shared" si="2"/>
        <v>-100</v>
      </c>
    </row>
    <row r="13" ht="17" customHeight="1" spans="1:11">
      <c r="A13" s="119">
        <v>2080201</v>
      </c>
      <c r="B13" s="71" t="s">
        <v>53</v>
      </c>
      <c r="C13" s="116">
        <f t="shared" si="5"/>
        <v>72.03</v>
      </c>
      <c r="D13" s="122">
        <v>70.53</v>
      </c>
      <c r="E13" s="122">
        <v>1.5</v>
      </c>
      <c r="F13" s="117">
        <v>83.74</v>
      </c>
      <c r="G13" s="117">
        <v>86.07</v>
      </c>
      <c r="H13" s="62"/>
      <c r="I13" s="116">
        <f t="shared" si="1"/>
        <v>16.2571150909343</v>
      </c>
      <c r="J13" s="116">
        <f t="shared" si="4"/>
        <v>22.0331773713313</v>
      </c>
      <c r="K13" s="116">
        <f t="shared" si="2"/>
        <v>-100</v>
      </c>
    </row>
    <row r="14" ht="17" customHeight="1" spans="1:11">
      <c r="A14" s="119">
        <v>2080299</v>
      </c>
      <c r="B14" s="71" t="s">
        <v>54</v>
      </c>
      <c r="C14" s="116">
        <f t="shared" si="5"/>
        <v>448.99</v>
      </c>
      <c r="D14" s="122">
        <v>239.98</v>
      </c>
      <c r="E14" s="122">
        <v>209.01</v>
      </c>
      <c r="F14" s="122">
        <v>341.23</v>
      </c>
      <c r="G14" s="122">
        <v>341.25</v>
      </c>
      <c r="H14" s="122"/>
      <c r="I14" s="116">
        <f t="shared" si="1"/>
        <v>-24.0005345330631</v>
      </c>
      <c r="J14" s="116">
        <f t="shared" si="4"/>
        <v>42.1993499458288</v>
      </c>
      <c r="K14" s="116">
        <f t="shared" si="2"/>
        <v>-100</v>
      </c>
    </row>
    <row r="15" ht="17" customHeight="1" spans="1:11">
      <c r="A15" s="119">
        <v>20805</v>
      </c>
      <c r="B15" s="71" t="s">
        <v>55</v>
      </c>
      <c r="C15" s="116">
        <f t="shared" si="5"/>
        <v>76.15</v>
      </c>
      <c r="D15" s="122">
        <v>76.15</v>
      </c>
      <c r="E15" s="116"/>
      <c r="F15" s="122">
        <v>77.93</v>
      </c>
      <c r="G15" s="122">
        <v>77.93</v>
      </c>
      <c r="H15" s="123"/>
      <c r="I15" s="116">
        <f t="shared" si="1"/>
        <v>2.33749179251477</v>
      </c>
      <c r="J15" s="116">
        <f t="shared" si="4"/>
        <v>2.33749179251477</v>
      </c>
      <c r="K15" s="116"/>
    </row>
    <row r="16" ht="17" customHeight="1" spans="1:11">
      <c r="A16" s="124">
        <v>2080501</v>
      </c>
      <c r="B16" s="73" t="s">
        <v>56</v>
      </c>
      <c r="C16" s="116">
        <f t="shared" si="5"/>
        <v>14.09</v>
      </c>
      <c r="D16" s="122">
        <v>14.09</v>
      </c>
      <c r="E16" s="116"/>
      <c r="F16" s="122">
        <v>19.86</v>
      </c>
      <c r="G16" s="122">
        <v>19.86</v>
      </c>
      <c r="H16" s="123"/>
      <c r="I16" s="116">
        <f t="shared" si="1"/>
        <v>40.9510290986515</v>
      </c>
      <c r="J16" s="116">
        <f t="shared" si="4"/>
        <v>40.9510290986515</v>
      </c>
      <c r="K16" s="116"/>
    </row>
    <row r="17" ht="17" customHeight="1" spans="1:11">
      <c r="A17" s="124">
        <v>2080502</v>
      </c>
      <c r="B17" s="73" t="s">
        <v>57</v>
      </c>
      <c r="C17" s="116">
        <f t="shared" si="5"/>
        <v>2.24</v>
      </c>
      <c r="D17" s="122">
        <v>2.24</v>
      </c>
      <c r="E17" s="116"/>
      <c r="F17" s="122"/>
      <c r="G17" s="122"/>
      <c r="H17" s="123"/>
      <c r="I17" s="116">
        <f t="shared" si="1"/>
        <v>-100</v>
      </c>
      <c r="J17" s="116">
        <f t="shared" si="4"/>
        <v>-100</v>
      </c>
      <c r="K17" s="116"/>
    </row>
    <row r="18" ht="17" customHeight="1" spans="1:11">
      <c r="A18" s="124">
        <v>2080505</v>
      </c>
      <c r="B18" s="82" t="s">
        <v>58</v>
      </c>
      <c r="C18" s="116">
        <f t="shared" si="5"/>
        <v>54.65</v>
      </c>
      <c r="D18" s="122">
        <v>54.65</v>
      </c>
      <c r="E18" s="116"/>
      <c r="F18" s="122">
        <v>54.71</v>
      </c>
      <c r="G18" s="122">
        <v>54.71</v>
      </c>
      <c r="H18" s="123"/>
      <c r="I18" s="116">
        <f t="shared" si="1"/>
        <v>0.109789569990855</v>
      </c>
      <c r="J18" s="116">
        <f t="shared" si="4"/>
        <v>0.109789569990855</v>
      </c>
      <c r="K18" s="116"/>
    </row>
    <row r="19" ht="17" customHeight="1" spans="1:11">
      <c r="A19" s="124">
        <v>2080506</v>
      </c>
      <c r="B19" s="82" t="s">
        <v>59</v>
      </c>
      <c r="C19" s="116">
        <f t="shared" si="5"/>
        <v>5.17</v>
      </c>
      <c r="D19" s="122">
        <v>5.17</v>
      </c>
      <c r="E19" s="116"/>
      <c r="F19" s="122">
        <v>3.36</v>
      </c>
      <c r="G19" s="122">
        <v>3.36</v>
      </c>
      <c r="H19" s="123"/>
      <c r="I19" s="116">
        <f t="shared" si="1"/>
        <v>-35.009671179884</v>
      </c>
      <c r="J19" s="116">
        <f t="shared" si="4"/>
        <v>-35.009671179884</v>
      </c>
      <c r="K19" s="116"/>
    </row>
    <row r="20" ht="17" customHeight="1" spans="1:11">
      <c r="A20" s="124">
        <v>20810</v>
      </c>
      <c r="B20" s="82" t="s">
        <v>60</v>
      </c>
      <c r="C20" s="116">
        <f t="shared" ref="C20:C25" si="6">D20+E20</f>
        <v>477.88</v>
      </c>
      <c r="D20" s="122">
        <v>122.59</v>
      </c>
      <c r="E20" s="122">
        <v>355.29</v>
      </c>
      <c r="F20" s="122">
        <v>446.31</v>
      </c>
      <c r="G20" s="122">
        <v>11.83</v>
      </c>
      <c r="H20" s="122">
        <v>434.48</v>
      </c>
      <c r="I20" s="116">
        <f t="shared" si="1"/>
        <v>-6.60626098602159</v>
      </c>
      <c r="J20" s="116">
        <f t="shared" si="4"/>
        <v>-90.3499469777306</v>
      </c>
      <c r="K20" s="116">
        <f t="shared" si="2"/>
        <v>22.2888344732472</v>
      </c>
    </row>
    <row r="21" ht="17" customHeight="1" spans="1:11">
      <c r="A21" s="124">
        <v>2081001</v>
      </c>
      <c r="B21" s="82" t="s">
        <v>61</v>
      </c>
      <c r="C21" s="116">
        <f t="shared" si="6"/>
        <v>0</v>
      </c>
      <c r="D21" s="116"/>
      <c r="E21" s="116"/>
      <c r="F21" s="122">
        <v>80</v>
      </c>
      <c r="G21" s="122"/>
      <c r="H21" s="122">
        <v>80</v>
      </c>
      <c r="I21" s="116"/>
      <c r="J21" s="116"/>
      <c r="K21" s="116"/>
    </row>
    <row r="22" ht="17" customHeight="1" spans="1:11">
      <c r="A22" s="124">
        <v>2081002</v>
      </c>
      <c r="B22" s="82" t="s">
        <v>62</v>
      </c>
      <c r="C22" s="116">
        <f t="shared" si="6"/>
        <v>257.56</v>
      </c>
      <c r="D22" s="116"/>
      <c r="E22" s="122">
        <v>257.56</v>
      </c>
      <c r="F22" s="122">
        <v>266.48</v>
      </c>
      <c r="G22" s="122"/>
      <c r="H22" s="122">
        <v>266.48</v>
      </c>
      <c r="I22" s="116">
        <f t="shared" si="1"/>
        <v>3.46327069420718</v>
      </c>
      <c r="J22" s="116"/>
      <c r="K22" s="116">
        <f t="shared" si="2"/>
        <v>3.46327069420718</v>
      </c>
    </row>
    <row r="23" ht="17" customHeight="1" spans="1:11">
      <c r="A23" s="124">
        <v>2081005</v>
      </c>
      <c r="B23" s="82" t="s">
        <v>63</v>
      </c>
      <c r="C23" s="116">
        <f t="shared" si="6"/>
        <v>122.59</v>
      </c>
      <c r="D23" s="122">
        <v>122.59</v>
      </c>
      <c r="E23" s="116"/>
      <c r="F23" s="122">
        <v>11.83</v>
      </c>
      <c r="G23" s="122">
        <v>11.83</v>
      </c>
      <c r="H23" s="122"/>
      <c r="I23" s="116">
        <f t="shared" si="1"/>
        <v>-90.3499469777306</v>
      </c>
      <c r="J23" s="116">
        <f>(G23-D23)/D23*100</f>
        <v>-90.3499469777306</v>
      </c>
      <c r="K23" s="116"/>
    </row>
    <row r="24" ht="17" customHeight="1" spans="1:11">
      <c r="A24" s="124">
        <v>2081006</v>
      </c>
      <c r="B24" s="73" t="s">
        <v>64</v>
      </c>
      <c r="C24" s="116">
        <f t="shared" si="6"/>
        <v>84</v>
      </c>
      <c r="D24" s="116"/>
      <c r="E24" s="122">
        <v>84</v>
      </c>
      <c r="F24" s="122">
        <v>88</v>
      </c>
      <c r="G24" s="122"/>
      <c r="H24" s="122">
        <v>88</v>
      </c>
      <c r="I24" s="116">
        <f t="shared" si="1"/>
        <v>4.76190476190476</v>
      </c>
      <c r="J24" s="116"/>
      <c r="K24" s="116">
        <f t="shared" si="2"/>
        <v>4.76190476190476</v>
      </c>
    </row>
    <row r="25" ht="17" customHeight="1" spans="1:11">
      <c r="A25" s="124">
        <v>2081099</v>
      </c>
      <c r="B25" s="82" t="s">
        <v>65</v>
      </c>
      <c r="C25" s="116">
        <f t="shared" si="6"/>
        <v>13.73</v>
      </c>
      <c r="D25" s="116"/>
      <c r="E25" s="122">
        <v>13.73</v>
      </c>
      <c r="F25" s="122"/>
      <c r="G25" s="122"/>
      <c r="H25" s="122"/>
      <c r="I25" s="116">
        <f t="shared" si="1"/>
        <v>-100</v>
      </c>
      <c r="J25" s="116"/>
      <c r="K25" s="116">
        <f t="shared" si="2"/>
        <v>-100</v>
      </c>
    </row>
    <row r="26" ht="17" customHeight="1" spans="1:11">
      <c r="A26" s="119">
        <v>20811</v>
      </c>
      <c r="B26" s="73" t="s">
        <v>66</v>
      </c>
      <c r="C26" s="116"/>
      <c r="D26" s="116"/>
      <c r="E26" s="122"/>
      <c r="F26" s="122">
        <v>484.4</v>
      </c>
      <c r="G26" s="122"/>
      <c r="H26" s="122">
        <v>484.4</v>
      </c>
      <c r="I26" s="116"/>
      <c r="J26" s="116"/>
      <c r="K26" s="116"/>
    </row>
    <row r="27" ht="17" customHeight="1" spans="1:11">
      <c r="A27" s="119">
        <v>2081107</v>
      </c>
      <c r="B27" s="58" t="s">
        <v>67</v>
      </c>
      <c r="C27" s="116"/>
      <c r="D27" s="116"/>
      <c r="E27" s="122"/>
      <c r="F27" s="122">
        <v>484.4</v>
      </c>
      <c r="G27" s="122"/>
      <c r="H27" s="122">
        <v>484.4</v>
      </c>
      <c r="I27" s="116"/>
      <c r="J27" s="116"/>
      <c r="K27" s="116"/>
    </row>
    <row r="28" ht="17" customHeight="1" spans="1:11">
      <c r="A28" s="124">
        <v>20819</v>
      </c>
      <c r="B28" s="82" t="s">
        <v>68</v>
      </c>
      <c r="C28" s="116">
        <f t="shared" ref="C28:C45" si="7">D28+E28</f>
        <v>200</v>
      </c>
      <c r="D28" s="116"/>
      <c r="E28" s="122">
        <v>200</v>
      </c>
      <c r="F28" s="122">
        <v>1650</v>
      </c>
      <c r="G28" s="122"/>
      <c r="H28" s="122">
        <v>1650</v>
      </c>
      <c r="I28" s="116">
        <f t="shared" si="1"/>
        <v>725</v>
      </c>
      <c r="J28" s="116"/>
      <c r="K28" s="116">
        <f t="shared" si="2"/>
        <v>725</v>
      </c>
    </row>
    <row r="29" ht="17" customHeight="1" spans="1:11">
      <c r="A29" s="124">
        <v>2081901</v>
      </c>
      <c r="B29" s="82" t="s">
        <v>69</v>
      </c>
      <c r="C29" s="116">
        <f t="shared" si="7"/>
        <v>100</v>
      </c>
      <c r="D29" s="116"/>
      <c r="E29" s="122">
        <v>100</v>
      </c>
      <c r="F29" s="122">
        <v>630</v>
      </c>
      <c r="G29" s="122"/>
      <c r="H29" s="122">
        <v>630</v>
      </c>
      <c r="I29" s="116">
        <f t="shared" si="1"/>
        <v>530</v>
      </c>
      <c r="J29" s="116"/>
      <c r="K29" s="116">
        <f t="shared" si="2"/>
        <v>530</v>
      </c>
    </row>
    <row r="30" ht="17" customHeight="1" spans="1:11">
      <c r="A30" s="124">
        <v>2081902</v>
      </c>
      <c r="B30" s="82" t="s">
        <v>70</v>
      </c>
      <c r="C30" s="116">
        <f t="shared" si="7"/>
        <v>100</v>
      </c>
      <c r="D30" s="116"/>
      <c r="E30" s="122">
        <v>100</v>
      </c>
      <c r="F30" s="122">
        <v>1020</v>
      </c>
      <c r="G30" s="122"/>
      <c r="H30" s="122">
        <v>1020</v>
      </c>
      <c r="I30" s="116">
        <f t="shared" si="1"/>
        <v>920</v>
      </c>
      <c r="J30" s="116"/>
      <c r="K30" s="116">
        <f t="shared" si="2"/>
        <v>920</v>
      </c>
    </row>
    <row r="31" ht="17" customHeight="1" spans="1:11">
      <c r="A31" s="124">
        <v>20820</v>
      </c>
      <c r="B31" s="82" t="s">
        <v>71</v>
      </c>
      <c r="C31" s="116">
        <f t="shared" si="7"/>
        <v>0</v>
      </c>
      <c r="D31" s="116"/>
      <c r="E31" s="116"/>
      <c r="F31" s="122">
        <v>91</v>
      </c>
      <c r="G31" s="122"/>
      <c r="H31" s="122">
        <v>91</v>
      </c>
      <c r="I31" s="116"/>
      <c r="J31" s="116"/>
      <c r="K31" s="116"/>
    </row>
    <row r="32" ht="17" customHeight="1" spans="1:11">
      <c r="A32" s="124">
        <v>2082001</v>
      </c>
      <c r="B32" s="82" t="s">
        <v>72</v>
      </c>
      <c r="C32" s="116">
        <f t="shared" si="7"/>
        <v>0</v>
      </c>
      <c r="D32" s="116"/>
      <c r="E32" s="116"/>
      <c r="F32" s="122">
        <v>90</v>
      </c>
      <c r="G32" s="122"/>
      <c r="H32" s="122">
        <v>90</v>
      </c>
      <c r="I32" s="116"/>
      <c r="J32" s="116"/>
      <c r="K32" s="116"/>
    </row>
    <row r="33" ht="17" customHeight="1" spans="1:11">
      <c r="A33" s="124">
        <v>2082002</v>
      </c>
      <c r="B33" s="82" t="s">
        <v>73</v>
      </c>
      <c r="C33" s="116">
        <f t="shared" si="7"/>
        <v>0</v>
      </c>
      <c r="D33" s="116"/>
      <c r="E33" s="116"/>
      <c r="F33" s="122">
        <v>1</v>
      </c>
      <c r="G33" s="122"/>
      <c r="H33" s="122">
        <v>2</v>
      </c>
      <c r="I33" s="116"/>
      <c r="J33" s="116"/>
      <c r="K33" s="116"/>
    </row>
    <row r="34" ht="17" customHeight="1" spans="1:11">
      <c r="A34" s="124">
        <v>20821</v>
      </c>
      <c r="B34" s="82" t="s">
        <v>74</v>
      </c>
      <c r="C34" s="116">
        <f t="shared" si="7"/>
        <v>157</v>
      </c>
      <c r="D34" s="116"/>
      <c r="E34" s="122">
        <v>157</v>
      </c>
      <c r="F34" s="122">
        <v>440</v>
      </c>
      <c r="G34" s="122"/>
      <c r="H34" s="122">
        <v>440</v>
      </c>
      <c r="I34" s="116">
        <f t="shared" si="1"/>
        <v>180.254777070064</v>
      </c>
      <c r="J34" s="116"/>
      <c r="K34" s="116">
        <f t="shared" si="2"/>
        <v>180.254777070064</v>
      </c>
    </row>
    <row r="35" ht="17" customHeight="1" spans="1:11">
      <c r="A35" s="124">
        <v>2082101</v>
      </c>
      <c r="B35" s="82" t="s">
        <v>75</v>
      </c>
      <c r="C35" s="116">
        <f t="shared" si="7"/>
        <v>0</v>
      </c>
      <c r="D35" s="116"/>
      <c r="E35" s="82"/>
      <c r="F35" s="122">
        <v>60</v>
      </c>
      <c r="G35" s="122"/>
      <c r="H35" s="122">
        <v>60</v>
      </c>
      <c r="I35" s="116"/>
      <c r="J35" s="116"/>
      <c r="K35" s="116"/>
    </row>
    <row r="36" ht="17" customHeight="1" spans="1:11">
      <c r="A36" s="124">
        <v>2082102</v>
      </c>
      <c r="B36" s="82" t="s">
        <v>76</v>
      </c>
      <c r="C36" s="116">
        <f t="shared" si="7"/>
        <v>157</v>
      </c>
      <c r="D36" s="116"/>
      <c r="E36" s="122">
        <v>157</v>
      </c>
      <c r="F36" s="122">
        <v>380</v>
      </c>
      <c r="G36" s="122"/>
      <c r="H36" s="122">
        <v>380</v>
      </c>
      <c r="I36" s="116">
        <f t="shared" si="1"/>
        <v>142.03821656051</v>
      </c>
      <c r="J36" s="116"/>
      <c r="K36" s="116">
        <f t="shared" si="2"/>
        <v>142.03821656051</v>
      </c>
    </row>
    <row r="37" ht="17" customHeight="1" spans="1:11">
      <c r="A37" s="124">
        <v>20825</v>
      </c>
      <c r="B37" s="82" t="s">
        <v>77</v>
      </c>
      <c r="C37" s="116">
        <f t="shared" si="7"/>
        <v>689.03</v>
      </c>
      <c r="D37" s="116"/>
      <c r="E37" s="122">
        <v>689.03</v>
      </c>
      <c r="F37" s="122">
        <v>701.99</v>
      </c>
      <c r="G37" s="122"/>
      <c r="H37" s="122">
        <v>701.99</v>
      </c>
      <c r="I37" s="116">
        <f t="shared" si="1"/>
        <v>1.88090504041915</v>
      </c>
      <c r="J37" s="116"/>
      <c r="K37" s="116">
        <f t="shared" si="2"/>
        <v>1.88090504041915</v>
      </c>
    </row>
    <row r="38" ht="17" customHeight="1" spans="1:11">
      <c r="A38" s="124">
        <v>2082502</v>
      </c>
      <c r="B38" s="82" t="s">
        <v>78</v>
      </c>
      <c r="C38" s="116">
        <f t="shared" si="7"/>
        <v>689.03</v>
      </c>
      <c r="D38" s="116"/>
      <c r="E38" s="122">
        <v>689.03</v>
      </c>
      <c r="F38" s="122">
        <v>701.99</v>
      </c>
      <c r="G38" s="122"/>
      <c r="H38" s="122">
        <v>701.99</v>
      </c>
      <c r="I38" s="116">
        <f t="shared" si="1"/>
        <v>1.88090504041915</v>
      </c>
      <c r="J38" s="116"/>
      <c r="K38" s="116">
        <f t="shared" si="2"/>
        <v>1.88090504041915</v>
      </c>
    </row>
    <row r="39" ht="17" customHeight="1" spans="1:11">
      <c r="A39" s="124">
        <v>20899</v>
      </c>
      <c r="B39" s="125" t="s">
        <v>79</v>
      </c>
      <c r="C39" s="116">
        <f t="shared" si="7"/>
        <v>30</v>
      </c>
      <c r="D39" s="116"/>
      <c r="E39" s="122">
        <v>30</v>
      </c>
      <c r="F39" s="123"/>
      <c r="G39" s="122"/>
      <c r="H39" s="122"/>
      <c r="I39" s="116">
        <f t="shared" si="1"/>
        <v>-100</v>
      </c>
      <c r="J39" s="116"/>
      <c r="K39" s="116">
        <f t="shared" si="2"/>
        <v>-100</v>
      </c>
    </row>
    <row r="40" ht="17" customHeight="1" spans="1:11">
      <c r="A40" s="124">
        <v>2089901</v>
      </c>
      <c r="B40" s="125" t="s">
        <v>80</v>
      </c>
      <c r="C40" s="116">
        <f t="shared" si="7"/>
        <v>30</v>
      </c>
      <c r="D40" s="116"/>
      <c r="E40" s="122">
        <v>30</v>
      </c>
      <c r="F40" s="123"/>
      <c r="G40" s="122"/>
      <c r="H40" s="122"/>
      <c r="I40" s="116">
        <f t="shared" si="1"/>
        <v>-100</v>
      </c>
      <c r="J40" s="116"/>
      <c r="K40" s="116">
        <f t="shared" si="2"/>
        <v>-100</v>
      </c>
    </row>
    <row r="41" ht="17" customHeight="1" spans="1:11">
      <c r="A41" s="126">
        <v>210</v>
      </c>
      <c r="B41" s="127" t="s">
        <v>81</v>
      </c>
      <c r="C41" s="114">
        <f t="shared" si="7"/>
        <v>23.8</v>
      </c>
      <c r="D41" s="128">
        <v>23.8</v>
      </c>
      <c r="E41" s="116"/>
      <c r="F41" s="128">
        <v>23.86</v>
      </c>
      <c r="G41" s="128">
        <v>23.86</v>
      </c>
      <c r="H41" s="123"/>
      <c r="I41" s="116">
        <f t="shared" si="1"/>
        <v>0.252100840336129</v>
      </c>
      <c r="J41" s="116">
        <f>(G41-D41)/D41*100</f>
        <v>0.252100840336129</v>
      </c>
      <c r="K41" s="116"/>
    </row>
    <row r="42" ht="17" customHeight="1" spans="1:11">
      <c r="A42" s="124">
        <v>21011</v>
      </c>
      <c r="B42" s="82" t="s">
        <v>82</v>
      </c>
      <c r="C42" s="116">
        <f t="shared" si="7"/>
        <v>23.8</v>
      </c>
      <c r="D42" s="122">
        <v>23.8</v>
      </c>
      <c r="E42" s="116"/>
      <c r="F42" s="122">
        <v>23.86</v>
      </c>
      <c r="G42" s="122">
        <v>23.86</v>
      </c>
      <c r="H42" s="123"/>
      <c r="I42" s="116">
        <f t="shared" si="1"/>
        <v>0.252100840336129</v>
      </c>
      <c r="J42" s="116">
        <f>(G42-D42)/D42*100</f>
        <v>0.252100840336129</v>
      </c>
      <c r="K42" s="116"/>
    </row>
    <row r="43" ht="17" customHeight="1" spans="1:11">
      <c r="A43" s="124">
        <v>2101101</v>
      </c>
      <c r="B43" s="82" t="s">
        <v>83</v>
      </c>
      <c r="C43" s="116">
        <f t="shared" si="7"/>
        <v>3.46</v>
      </c>
      <c r="D43" s="122">
        <v>3.46</v>
      </c>
      <c r="E43" s="116"/>
      <c r="F43" s="122">
        <v>3.54</v>
      </c>
      <c r="G43" s="122">
        <v>3.54</v>
      </c>
      <c r="H43" s="123"/>
      <c r="I43" s="116">
        <f t="shared" si="1"/>
        <v>2.3121387283237</v>
      </c>
      <c r="J43" s="116">
        <f>(G43-D43)/D43*100</f>
        <v>2.3121387283237</v>
      </c>
      <c r="K43" s="116"/>
    </row>
    <row r="44" ht="17" customHeight="1" spans="1:11">
      <c r="A44" s="124">
        <v>2101102</v>
      </c>
      <c r="B44" s="82" t="s">
        <v>84</v>
      </c>
      <c r="C44" s="116">
        <f t="shared" si="7"/>
        <v>18.74</v>
      </c>
      <c r="D44" s="122">
        <v>18.74</v>
      </c>
      <c r="E44" s="116"/>
      <c r="F44" s="122">
        <v>18.68</v>
      </c>
      <c r="G44" s="122">
        <v>18.68</v>
      </c>
      <c r="H44" s="123"/>
      <c r="I44" s="116">
        <f t="shared" si="1"/>
        <v>-0.320170757737453</v>
      </c>
      <c r="J44" s="116">
        <f>(G44-D44)/D44*100</f>
        <v>-0.320170757737453</v>
      </c>
      <c r="K44" s="116"/>
    </row>
    <row r="45" ht="17" customHeight="1" spans="1:11">
      <c r="A45" s="124">
        <v>2101103</v>
      </c>
      <c r="B45" s="82" t="s">
        <v>85</v>
      </c>
      <c r="C45" s="116">
        <f t="shared" si="7"/>
        <v>1.6</v>
      </c>
      <c r="D45" s="122">
        <v>1.6</v>
      </c>
      <c r="E45" s="116"/>
      <c r="F45" s="122">
        <v>1.64</v>
      </c>
      <c r="G45" s="122">
        <v>1.64</v>
      </c>
      <c r="H45" s="123"/>
      <c r="I45" s="116">
        <f t="shared" si="1"/>
        <v>2.49999999999999</v>
      </c>
      <c r="J45" s="116">
        <f>(G45-D45)/D45*100</f>
        <v>2.49999999999999</v>
      </c>
      <c r="K45" s="116"/>
    </row>
    <row r="46" ht="17" customHeight="1" spans="1:11">
      <c r="A46" s="126">
        <v>212</v>
      </c>
      <c r="B46" s="127" t="s">
        <v>86</v>
      </c>
      <c r="C46" s="114">
        <f t="shared" ref="C46:C51" si="8">D46+E46</f>
        <v>50</v>
      </c>
      <c r="D46" s="114"/>
      <c r="E46" s="128">
        <v>50</v>
      </c>
      <c r="F46" s="123"/>
      <c r="G46" s="122"/>
      <c r="H46" s="128"/>
      <c r="I46" s="116">
        <f t="shared" si="1"/>
        <v>-100</v>
      </c>
      <c r="J46" s="116"/>
      <c r="K46" s="116">
        <f t="shared" si="2"/>
        <v>-100</v>
      </c>
    </row>
    <row r="47" ht="17" customHeight="1" spans="1:11">
      <c r="A47" s="124">
        <v>21201</v>
      </c>
      <c r="B47" s="82" t="s">
        <v>87</v>
      </c>
      <c r="C47" s="116">
        <f t="shared" si="8"/>
        <v>50</v>
      </c>
      <c r="D47" s="116"/>
      <c r="E47" s="122">
        <v>50</v>
      </c>
      <c r="F47" s="123"/>
      <c r="G47" s="122"/>
      <c r="H47" s="122"/>
      <c r="I47" s="116">
        <f t="shared" si="1"/>
        <v>-100</v>
      </c>
      <c r="J47" s="116"/>
      <c r="K47" s="116">
        <f t="shared" si="2"/>
        <v>-100</v>
      </c>
    </row>
    <row r="48" ht="17" customHeight="1" spans="1:11">
      <c r="A48" s="124">
        <v>2120199</v>
      </c>
      <c r="B48" s="82" t="s">
        <v>88</v>
      </c>
      <c r="C48" s="116">
        <f t="shared" si="8"/>
        <v>50</v>
      </c>
      <c r="D48" s="116"/>
      <c r="E48" s="122">
        <v>50</v>
      </c>
      <c r="F48" s="123"/>
      <c r="G48" s="123"/>
      <c r="H48" s="122"/>
      <c r="I48" s="116">
        <f t="shared" si="1"/>
        <v>-100</v>
      </c>
      <c r="J48" s="116"/>
      <c r="K48" s="116">
        <f t="shared" si="2"/>
        <v>-100</v>
      </c>
    </row>
    <row r="49" ht="17" customHeight="1" spans="1:11">
      <c r="A49" s="126">
        <v>221</v>
      </c>
      <c r="B49" s="127" t="s">
        <v>89</v>
      </c>
      <c r="C49" s="114">
        <f t="shared" si="8"/>
        <v>40.99</v>
      </c>
      <c r="D49" s="128">
        <v>40.99</v>
      </c>
      <c r="E49" s="116"/>
      <c r="F49" s="128">
        <v>41.03</v>
      </c>
      <c r="G49" s="128">
        <v>41.03</v>
      </c>
      <c r="H49" s="123"/>
      <c r="I49" s="116">
        <f t="shared" si="1"/>
        <v>0.097584776774821</v>
      </c>
      <c r="J49" s="116">
        <f>(G49-D49)/D49*100</f>
        <v>0.097584776774821</v>
      </c>
      <c r="K49" s="116"/>
    </row>
    <row r="50" ht="17" customHeight="1" spans="1:11">
      <c r="A50" s="124">
        <v>22102</v>
      </c>
      <c r="B50" s="82" t="s">
        <v>90</v>
      </c>
      <c r="C50" s="116">
        <f t="shared" si="8"/>
        <v>40.99</v>
      </c>
      <c r="D50" s="122">
        <v>40.99</v>
      </c>
      <c r="E50" s="116"/>
      <c r="F50" s="122">
        <v>41.03</v>
      </c>
      <c r="G50" s="122">
        <v>41.03</v>
      </c>
      <c r="H50" s="123"/>
      <c r="I50" s="116">
        <f t="shared" si="1"/>
        <v>0.097584776774821</v>
      </c>
      <c r="J50" s="116">
        <f>(G50-D50)/D50*100</f>
        <v>0.097584776774821</v>
      </c>
      <c r="K50" s="116"/>
    </row>
    <row r="51" ht="17" customHeight="1" spans="1:11">
      <c r="A51" s="124">
        <v>2210201</v>
      </c>
      <c r="B51" s="82" t="s">
        <v>91</v>
      </c>
      <c r="C51" s="116">
        <f t="shared" si="8"/>
        <v>40.99</v>
      </c>
      <c r="D51" s="122">
        <v>40.99</v>
      </c>
      <c r="E51" s="116"/>
      <c r="F51" s="122">
        <v>41.03</v>
      </c>
      <c r="G51" s="122">
        <v>41.03</v>
      </c>
      <c r="H51" s="123"/>
      <c r="I51" s="116">
        <f t="shared" si="1"/>
        <v>0.097584776774821</v>
      </c>
      <c r="J51" s="116">
        <f>(G51-D51)/D51*100</f>
        <v>0.097584776774821</v>
      </c>
      <c r="K51" s="11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G8" sqref="G8"/>
    </sheetView>
  </sheetViews>
  <sheetFormatPr defaultColWidth="9" defaultRowHeight="14.25" outlineLevelCol="4"/>
  <cols>
    <col min="1" max="1" width="38.375" customWidth="1"/>
    <col min="2" max="2" width="18.125" style="96" customWidth="1"/>
    <col min="3" max="3" width="22.125" customWidth="1"/>
  </cols>
  <sheetData>
    <row r="1" ht="19.5" customHeight="1" spans="1:3">
      <c r="A1" s="97" t="s">
        <v>110</v>
      </c>
      <c r="B1" s="98"/>
      <c r="C1" s="99"/>
    </row>
    <row r="2" ht="44.25" customHeight="1" spans="1:5">
      <c r="A2" s="100" t="s">
        <v>111</v>
      </c>
      <c r="B2" s="101"/>
      <c r="C2" s="100"/>
      <c r="D2" s="102"/>
      <c r="E2" s="102"/>
    </row>
    <row r="3" ht="20.25" customHeight="1" spans="3:3">
      <c r="C3" s="103" t="s">
        <v>2</v>
      </c>
    </row>
    <row r="4" ht="22.5" customHeight="1" spans="1:3">
      <c r="A4" s="104" t="s">
        <v>112</v>
      </c>
      <c r="B4" s="105" t="s">
        <v>6</v>
      </c>
      <c r="C4" s="104" t="s">
        <v>113</v>
      </c>
    </row>
    <row r="5" ht="22.5" customHeight="1" spans="1:3">
      <c r="A5" s="106" t="s">
        <v>114</v>
      </c>
      <c r="B5" s="107">
        <v>517.11</v>
      </c>
      <c r="C5" s="106"/>
    </row>
    <row r="6" ht="22.5" customHeight="1" spans="1:3">
      <c r="A6" s="106" t="s">
        <v>115</v>
      </c>
      <c r="B6" s="107">
        <v>204.12</v>
      </c>
      <c r="C6" s="106"/>
    </row>
    <row r="7" ht="22.5" customHeight="1" spans="1:3">
      <c r="A7" s="106" t="s">
        <v>116</v>
      </c>
      <c r="B7" s="107">
        <v>44.34</v>
      </c>
      <c r="C7" s="106"/>
    </row>
    <row r="8" ht="22.5" customHeight="1" spans="1:3">
      <c r="A8" s="106" t="s">
        <v>117</v>
      </c>
      <c r="B8" s="107">
        <v>2.88</v>
      </c>
      <c r="C8" s="106"/>
    </row>
    <row r="9" ht="22.5" customHeight="1" spans="1:3">
      <c r="A9" s="106" t="s">
        <v>118</v>
      </c>
      <c r="B9" s="107">
        <v>116.91</v>
      </c>
      <c r="C9" s="106"/>
    </row>
    <row r="10" ht="22.5" customHeight="1" spans="1:3">
      <c r="A10" s="106" t="s">
        <v>119</v>
      </c>
      <c r="B10" s="107">
        <v>54.71</v>
      </c>
      <c r="C10" s="106"/>
    </row>
    <row r="11" ht="22.5" customHeight="1" spans="1:3">
      <c r="A11" s="106" t="s">
        <v>120</v>
      </c>
      <c r="B11" s="107">
        <v>3.36</v>
      </c>
      <c r="C11" s="106"/>
    </row>
    <row r="12" ht="22.5" customHeight="1" spans="1:3">
      <c r="A12" s="106" t="s">
        <v>121</v>
      </c>
      <c r="B12" s="107">
        <v>22.22</v>
      </c>
      <c r="C12" s="106"/>
    </row>
    <row r="13" ht="22.5" customHeight="1" spans="1:3">
      <c r="A13" s="106" t="s">
        <v>122</v>
      </c>
      <c r="B13" s="107">
        <v>1.64</v>
      </c>
      <c r="C13" s="106"/>
    </row>
    <row r="14" ht="22.5" customHeight="1" spans="1:3">
      <c r="A14" s="106" t="s">
        <v>123</v>
      </c>
      <c r="B14" s="107">
        <v>0.23</v>
      </c>
      <c r="C14" s="106"/>
    </row>
    <row r="15" ht="22.5" customHeight="1" spans="1:3">
      <c r="A15" s="106" t="s">
        <v>91</v>
      </c>
      <c r="B15" s="107">
        <v>41.03</v>
      </c>
      <c r="C15" s="106"/>
    </row>
    <row r="16" ht="22.5" customHeight="1" spans="1:3">
      <c r="A16" s="106" t="s">
        <v>124</v>
      </c>
      <c r="B16" s="107">
        <v>25.67</v>
      </c>
      <c r="C16" s="106"/>
    </row>
    <row r="17" ht="22.5" customHeight="1" spans="1:3">
      <c r="A17" s="106" t="s">
        <v>125</v>
      </c>
      <c r="B17" s="107">
        <v>42.65</v>
      </c>
      <c r="C17" s="106"/>
    </row>
    <row r="18" ht="22.5" customHeight="1" spans="1:3">
      <c r="A18" s="106" t="s">
        <v>126</v>
      </c>
      <c r="B18" s="107">
        <v>4</v>
      </c>
      <c r="C18" s="106"/>
    </row>
    <row r="19" ht="22.5" customHeight="1" spans="1:3">
      <c r="A19" s="106" t="s">
        <v>127</v>
      </c>
      <c r="B19" s="107">
        <v>1.5</v>
      </c>
      <c r="C19" s="106"/>
    </row>
    <row r="20" ht="22.5" customHeight="1" spans="1:3">
      <c r="A20" s="106" t="s">
        <v>128</v>
      </c>
      <c r="B20" s="107"/>
      <c r="C20" s="106"/>
    </row>
    <row r="21" ht="22.5" customHeight="1" spans="1:3">
      <c r="A21" s="106" t="s">
        <v>129</v>
      </c>
      <c r="B21" s="107"/>
      <c r="C21" s="106"/>
    </row>
    <row r="22" ht="22.5" customHeight="1" spans="1:3">
      <c r="A22" s="106" t="s">
        <v>130</v>
      </c>
      <c r="B22" s="107"/>
      <c r="C22" s="106"/>
    </row>
    <row r="23" ht="22.5" customHeight="1" spans="1:3">
      <c r="A23" s="106" t="s">
        <v>131</v>
      </c>
      <c r="B23" s="107"/>
      <c r="C23" s="106"/>
    </row>
    <row r="24" ht="22.5" customHeight="1" spans="1:3">
      <c r="A24" s="106" t="s">
        <v>132</v>
      </c>
      <c r="B24" s="107">
        <v>1.5</v>
      </c>
      <c r="C24" s="106"/>
    </row>
    <row r="25" ht="22.5" customHeight="1" spans="1:3">
      <c r="A25" s="106" t="s">
        <v>133</v>
      </c>
      <c r="B25" s="107">
        <v>10.63</v>
      </c>
      <c r="C25" s="106"/>
    </row>
    <row r="26" ht="22.5" customHeight="1" spans="1:3">
      <c r="A26" s="106" t="s">
        <v>134</v>
      </c>
      <c r="B26" s="107"/>
      <c r="C26" s="106"/>
    </row>
    <row r="27" ht="22.5" customHeight="1" spans="1:3">
      <c r="A27" s="106" t="s">
        <v>135</v>
      </c>
      <c r="B27" s="107">
        <v>0.8</v>
      </c>
      <c r="C27" s="106"/>
    </row>
    <row r="28" ht="22.5" customHeight="1" spans="1:3">
      <c r="A28" s="106" t="s">
        <v>136</v>
      </c>
      <c r="B28" s="107"/>
      <c r="C28" s="106"/>
    </row>
    <row r="29" ht="22.5" customHeight="1" spans="1:3">
      <c r="A29" s="106" t="s">
        <v>137</v>
      </c>
      <c r="B29" s="107">
        <v>0.5</v>
      </c>
      <c r="C29" s="106"/>
    </row>
    <row r="30" ht="22.5" customHeight="1" spans="1:3">
      <c r="A30" s="106" t="s">
        <v>138</v>
      </c>
      <c r="B30" s="107">
        <v>1</v>
      </c>
      <c r="C30" s="106"/>
    </row>
    <row r="31" ht="22.5" customHeight="1" spans="1:3">
      <c r="A31" s="106" t="s">
        <v>139</v>
      </c>
      <c r="B31" s="107"/>
      <c r="C31" s="106"/>
    </row>
    <row r="32" ht="22.5" customHeight="1" spans="1:3">
      <c r="A32" s="106" t="s">
        <v>140</v>
      </c>
      <c r="B32" s="107"/>
      <c r="C32" s="106"/>
    </row>
    <row r="33" ht="22.5" customHeight="1" spans="1:3">
      <c r="A33" s="106" t="s">
        <v>141</v>
      </c>
      <c r="B33" s="107"/>
      <c r="C33" s="106"/>
    </row>
    <row r="34" ht="22.5" customHeight="1" spans="1:3">
      <c r="A34" s="106" t="s">
        <v>142</v>
      </c>
      <c r="B34" s="107"/>
      <c r="C34" s="106"/>
    </row>
    <row r="35" ht="22.5" customHeight="1" spans="1:3">
      <c r="A35" s="106" t="s">
        <v>143</v>
      </c>
      <c r="B35" s="107"/>
      <c r="C35" s="106"/>
    </row>
    <row r="36" ht="22.5" customHeight="1" spans="1:3">
      <c r="A36" s="106" t="s">
        <v>144</v>
      </c>
      <c r="B36" s="107"/>
      <c r="C36" s="106"/>
    </row>
    <row r="37" ht="22.5" customHeight="1" spans="1:3">
      <c r="A37" s="106" t="s">
        <v>145</v>
      </c>
      <c r="B37" s="107">
        <v>1</v>
      </c>
      <c r="C37" s="106"/>
    </row>
    <row r="38" ht="22.5" customHeight="1" spans="1:3">
      <c r="A38" s="106" t="s">
        <v>146</v>
      </c>
      <c r="B38" s="107">
        <v>1</v>
      </c>
      <c r="C38" s="106"/>
    </row>
    <row r="39" ht="22.5" customHeight="1" spans="1:3">
      <c r="A39" s="106" t="s">
        <v>147</v>
      </c>
      <c r="B39" s="107"/>
      <c r="C39" s="106"/>
    </row>
    <row r="40" ht="22.5" customHeight="1" spans="1:3">
      <c r="A40" s="106" t="s">
        <v>148</v>
      </c>
      <c r="B40" s="107">
        <v>6.97</v>
      </c>
      <c r="C40" s="106"/>
    </row>
    <row r="41" ht="22.5" customHeight="1" spans="1:3">
      <c r="A41" s="106" t="s">
        <v>149</v>
      </c>
      <c r="B41" s="107">
        <v>2.4</v>
      </c>
      <c r="C41" s="106"/>
    </row>
    <row r="42" ht="22.5" customHeight="1" spans="1:3">
      <c r="A42" s="106" t="s">
        <v>150</v>
      </c>
      <c r="B42" s="107">
        <v>6.15</v>
      </c>
      <c r="C42" s="106"/>
    </row>
    <row r="43" ht="22.5" customHeight="1" spans="1:3">
      <c r="A43" s="106" t="s">
        <v>151</v>
      </c>
      <c r="B43" s="107"/>
      <c r="C43" s="106"/>
    </row>
    <row r="44" ht="22.5" customHeight="1" spans="1:3">
      <c r="A44" s="107" t="s">
        <v>152</v>
      </c>
      <c r="B44" s="107">
        <v>5.2</v>
      </c>
      <c r="C44" s="106"/>
    </row>
    <row r="45" ht="22.5" customHeight="1" spans="1:3">
      <c r="A45" s="106" t="s">
        <v>153</v>
      </c>
      <c r="B45" s="107">
        <v>19.86</v>
      </c>
      <c r="C45" s="106"/>
    </row>
    <row r="46" ht="22.5" customHeight="1" spans="1:3">
      <c r="A46" s="106" t="s">
        <v>154</v>
      </c>
      <c r="B46" s="107"/>
      <c r="C46" s="106"/>
    </row>
    <row r="47" ht="22.5" customHeight="1" spans="1:3">
      <c r="A47" s="106" t="s">
        <v>155</v>
      </c>
      <c r="B47" s="107">
        <v>9.07</v>
      </c>
      <c r="C47" s="106"/>
    </row>
    <row r="48" ht="22.5" customHeight="1" spans="1:3">
      <c r="A48" s="106" t="s">
        <v>156</v>
      </c>
      <c r="B48" s="107"/>
      <c r="C48" s="106"/>
    </row>
    <row r="49" ht="22.5" customHeight="1" spans="1:3">
      <c r="A49" s="106" t="s">
        <v>157</v>
      </c>
      <c r="B49" s="107"/>
      <c r="C49" s="106"/>
    </row>
    <row r="50" ht="22.5" customHeight="1" spans="1:3">
      <c r="A50" s="106" t="s">
        <v>158</v>
      </c>
      <c r="B50" s="107">
        <v>10.79</v>
      </c>
      <c r="C50" s="106"/>
    </row>
    <row r="51" ht="22.5" customHeight="1" spans="1:3">
      <c r="A51" s="106" t="s">
        <v>159</v>
      </c>
      <c r="B51" s="107"/>
      <c r="C51" s="106"/>
    </row>
    <row r="52" ht="22.5" customHeight="1" spans="1:3">
      <c r="A52" s="106" t="s">
        <v>160</v>
      </c>
      <c r="B52" s="107"/>
      <c r="C52" s="106"/>
    </row>
    <row r="53" ht="22.5" customHeight="1" spans="1:3">
      <c r="A53" s="106" t="s">
        <v>161</v>
      </c>
      <c r="B53" s="107"/>
      <c r="C53" s="106"/>
    </row>
    <row r="54" ht="22.5" customHeight="1" spans="1:3">
      <c r="A54" s="106" t="s">
        <v>162</v>
      </c>
      <c r="B54" s="107"/>
      <c r="C54" s="106"/>
    </row>
    <row r="55" ht="22.5" customHeight="1" spans="1:3">
      <c r="A55" s="106" t="s">
        <v>163</v>
      </c>
      <c r="B55" s="107"/>
      <c r="C55" s="106"/>
    </row>
    <row r="56" ht="22.5" customHeight="1" spans="1:3">
      <c r="A56" s="106" t="s">
        <v>164</v>
      </c>
      <c r="B56" s="107"/>
      <c r="C56" s="106"/>
    </row>
    <row r="57" ht="22.5" customHeight="1" spans="1:3">
      <c r="A57" s="104" t="s">
        <v>165</v>
      </c>
      <c r="B57" s="107">
        <f>B45+B17+B5</f>
        <v>579.62</v>
      </c>
      <c r="C57" s="10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166</v>
      </c>
    </row>
    <row r="2" ht="19.5" customHeight="1" spans="1:2">
      <c r="A2" s="83"/>
      <c r="B2" s="84"/>
    </row>
    <row r="3" ht="30" customHeight="1" spans="1:2">
      <c r="A3" s="85" t="s">
        <v>167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107</v>
      </c>
    </row>
    <row r="6" ht="38.25" customHeight="1" spans="1:2">
      <c r="A6" s="89" t="s">
        <v>168</v>
      </c>
      <c r="B6" s="82"/>
    </row>
    <row r="7" ht="38.25" customHeight="1" spans="1:2">
      <c r="A7" s="82" t="s">
        <v>169</v>
      </c>
      <c r="B7" s="82"/>
    </row>
    <row r="8" ht="38.25" customHeight="1" spans="1:2">
      <c r="A8" s="82" t="s">
        <v>170</v>
      </c>
      <c r="B8" s="82"/>
    </row>
    <row r="9" ht="38.25" customHeight="1" spans="1:2">
      <c r="A9" s="90" t="s">
        <v>171</v>
      </c>
      <c r="B9" s="90"/>
    </row>
    <row r="10" ht="38.25" customHeight="1" spans="1:2">
      <c r="A10" s="91" t="s">
        <v>172</v>
      </c>
      <c r="B10" s="92">
        <v>2.4</v>
      </c>
    </row>
    <row r="11" ht="38.25" customHeight="1" spans="1:2">
      <c r="A11" s="93" t="s">
        <v>173</v>
      </c>
      <c r="B11" s="94"/>
    </row>
    <row r="12" ht="91.5" customHeight="1" spans="1:2">
      <c r="A12" s="95" t="s">
        <v>174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6" sqref="I16"/>
    </sheetView>
  </sheetViews>
  <sheetFormatPr defaultColWidth="6.875" defaultRowHeight="11.25"/>
  <cols>
    <col min="1" max="1" width="18.125" style="64" customWidth="1"/>
    <col min="2" max="2" width="23.875" style="64" customWidth="1"/>
    <col min="3" max="11" width="9.875" style="64" customWidth="1"/>
    <col min="12" max="16384" width="6.875" style="64"/>
  </cols>
  <sheetData>
    <row r="1" ht="16.5" customHeight="1" spans="1:11">
      <c r="A1" s="44" t="s">
        <v>175</v>
      </c>
      <c r="B1" s="45"/>
      <c r="C1" s="45"/>
      <c r="D1" s="45"/>
      <c r="E1" s="45"/>
      <c r="F1" s="45"/>
      <c r="G1" s="45"/>
      <c r="H1" s="45"/>
      <c r="I1" s="45"/>
      <c r="J1" s="78"/>
      <c r="K1" s="78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8"/>
      <c r="K2" s="78"/>
    </row>
    <row r="3" ht="29.25" customHeight="1" spans="1:11">
      <c r="A3" s="65" t="s">
        <v>176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9" t="s">
        <v>2</v>
      </c>
      <c r="K4" s="79"/>
    </row>
    <row r="5" ht="33" customHeight="1" spans="1:11">
      <c r="A5" s="67" t="s">
        <v>40</v>
      </c>
      <c r="B5" s="67"/>
      <c r="C5" s="67" t="s">
        <v>106</v>
      </c>
      <c r="D5" s="67"/>
      <c r="E5" s="67"/>
      <c r="F5" s="67" t="s">
        <v>107</v>
      </c>
      <c r="G5" s="67"/>
      <c r="H5" s="67"/>
      <c r="I5" s="67" t="s">
        <v>177</v>
      </c>
      <c r="J5" s="67"/>
      <c r="K5" s="67"/>
    </row>
    <row r="6" s="63" customFormat="1" ht="34" customHeight="1" spans="1:11">
      <c r="A6" s="67" t="s">
        <v>45</v>
      </c>
      <c r="B6" s="67" t="s">
        <v>46</v>
      </c>
      <c r="C6" s="67" t="s">
        <v>109</v>
      </c>
      <c r="D6" s="67" t="s">
        <v>97</v>
      </c>
      <c r="E6" s="67" t="s">
        <v>98</v>
      </c>
      <c r="F6" s="67" t="s">
        <v>109</v>
      </c>
      <c r="G6" s="67" t="s">
        <v>97</v>
      </c>
      <c r="H6" s="67" t="s">
        <v>98</v>
      </c>
      <c r="I6" s="67" t="s">
        <v>109</v>
      </c>
      <c r="J6" s="67" t="s">
        <v>97</v>
      </c>
      <c r="K6" s="67" t="s">
        <v>98</v>
      </c>
    </row>
    <row r="7" s="63" customFormat="1" ht="35" customHeight="1" spans="1:11">
      <c r="A7" s="68">
        <v>229</v>
      </c>
      <c r="B7" s="69" t="s">
        <v>92</v>
      </c>
      <c r="C7" s="70">
        <v>448</v>
      </c>
      <c r="D7" s="71"/>
      <c r="E7" s="70">
        <v>448</v>
      </c>
      <c r="F7" s="70">
        <v>3</v>
      </c>
      <c r="G7" s="71"/>
      <c r="H7" s="70">
        <v>3</v>
      </c>
      <c r="I7" s="80">
        <v>-99.33</v>
      </c>
      <c r="J7" s="80"/>
      <c r="K7" s="80">
        <v>-99.33</v>
      </c>
    </row>
    <row r="8" s="63" customFormat="1" ht="38" customHeight="1" spans="1:11">
      <c r="A8" s="72">
        <v>22960</v>
      </c>
      <c r="B8" s="73" t="s">
        <v>93</v>
      </c>
      <c r="C8" s="74"/>
      <c r="D8" s="71"/>
      <c r="E8" s="74"/>
      <c r="F8" s="71"/>
      <c r="G8" s="71"/>
      <c r="H8" s="71"/>
      <c r="I8" s="71"/>
      <c r="J8" s="80"/>
      <c r="K8" s="80"/>
    </row>
    <row r="9" customFormat="1" ht="44" customHeight="1" spans="1:11">
      <c r="A9" s="72">
        <v>2296002</v>
      </c>
      <c r="B9" s="73" t="s">
        <v>94</v>
      </c>
      <c r="C9" s="74">
        <v>448</v>
      </c>
      <c r="D9" s="75"/>
      <c r="E9" s="74">
        <v>448</v>
      </c>
      <c r="F9" s="74">
        <v>3</v>
      </c>
      <c r="G9" s="75"/>
      <c r="H9" s="74">
        <v>3</v>
      </c>
      <c r="I9" s="80">
        <v>-99.33</v>
      </c>
      <c r="J9" s="81"/>
      <c r="K9" s="80">
        <v>-99.33</v>
      </c>
    </row>
    <row r="10" ht="30" customHeight="1" spans="1:11">
      <c r="A10" s="76" t="s">
        <v>178</v>
      </c>
      <c r="B10" s="77"/>
      <c r="C10" s="71"/>
      <c r="D10" s="71"/>
      <c r="E10" s="71"/>
      <c r="F10" s="71"/>
      <c r="G10" s="71"/>
      <c r="H10" s="71"/>
      <c r="I10" s="71"/>
      <c r="J10" s="82"/>
      <c r="K10" s="82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D11" sqref="D11"/>
    </sheetView>
  </sheetViews>
  <sheetFormatPr defaultColWidth="9" defaultRowHeight="14.25" outlineLevelCol="7"/>
  <cols>
    <col min="1" max="1" width="21.75" customWidth="1"/>
    <col min="2" max="4" width="11.75" customWidth="1"/>
    <col min="5" max="5" width="22" customWidth="1"/>
    <col min="6" max="6" width="11.75" customWidth="1"/>
    <col min="7" max="7" width="32.75" customWidth="1"/>
    <col min="8" max="8" width="29.125" customWidth="1"/>
  </cols>
  <sheetData>
    <row r="1" ht="18.75" spans="1:6">
      <c r="A1" s="44" t="s">
        <v>179</v>
      </c>
      <c r="B1" s="45"/>
      <c r="C1" s="45"/>
      <c r="D1" s="45"/>
      <c r="E1" s="45"/>
      <c r="F1" s="45"/>
    </row>
    <row r="2" ht="22.5" spans="1:8">
      <c r="A2" s="46" t="s">
        <v>180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4" customHeight="1" spans="1:8">
      <c r="A4" s="50" t="s">
        <v>181</v>
      </c>
      <c r="B4" s="51" t="s">
        <v>182</v>
      </c>
      <c r="C4" s="52" t="s">
        <v>183</v>
      </c>
      <c r="D4" s="52"/>
      <c r="E4" s="53" t="s">
        <v>184</v>
      </c>
      <c r="F4" s="10" t="s">
        <v>185</v>
      </c>
      <c r="G4" s="53" t="s">
        <v>186</v>
      </c>
      <c r="H4" s="53" t="s">
        <v>187</v>
      </c>
    </row>
    <row r="5" ht="24" customHeight="1" spans="1:8">
      <c r="A5" s="50"/>
      <c r="B5" s="51"/>
      <c r="C5" s="10" t="s">
        <v>188</v>
      </c>
      <c r="D5" s="10" t="s">
        <v>189</v>
      </c>
      <c r="E5" s="53"/>
      <c r="F5" s="10"/>
      <c r="G5" s="53"/>
      <c r="H5" s="53"/>
    </row>
    <row r="6" ht="38" customHeight="1" spans="1:8">
      <c r="A6" s="54" t="s">
        <v>178</v>
      </c>
      <c r="B6" s="55">
        <v>3812.87</v>
      </c>
      <c r="C6" s="55">
        <v>1056.47</v>
      </c>
      <c r="D6" s="55">
        <v>2756.4</v>
      </c>
      <c r="E6" s="56"/>
      <c r="F6" s="57"/>
      <c r="G6" s="57" t="s">
        <v>190</v>
      </c>
      <c r="H6" s="57" t="s">
        <v>190</v>
      </c>
    </row>
    <row r="7" ht="46" customHeight="1" spans="1:8">
      <c r="A7" s="58" t="s">
        <v>191</v>
      </c>
      <c r="B7" s="55">
        <v>8</v>
      </c>
      <c r="C7" s="55"/>
      <c r="D7" s="55">
        <v>8</v>
      </c>
      <c r="E7" s="59" t="s">
        <v>192</v>
      </c>
      <c r="F7" s="60">
        <v>2013299</v>
      </c>
      <c r="G7" s="61" t="s">
        <v>193</v>
      </c>
      <c r="H7" s="61" t="s">
        <v>194</v>
      </c>
    </row>
    <row r="8" ht="46" customHeight="1" spans="1:8">
      <c r="A8" s="61" t="s">
        <v>195</v>
      </c>
      <c r="B8" s="55">
        <v>80</v>
      </c>
      <c r="C8" s="55"/>
      <c r="D8" s="55">
        <v>80</v>
      </c>
      <c r="E8" s="59" t="s">
        <v>196</v>
      </c>
      <c r="F8" s="60">
        <v>2081001</v>
      </c>
      <c r="G8" s="61" t="s">
        <v>197</v>
      </c>
      <c r="H8" s="61" t="s">
        <v>198</v>
      </c>
    </row>
    <row r="9" ht="46" customHeight="1" spans="1:8">
      <c r="A9" s="59" t="s">
        <v>199</v>
      </c>
      <c r="B9" s="55">
        <v>266.48</v>
      </c>
      <c r="C9" s="55">
        <v>266.48</v>
      </c>
      <c r="D9" s="55"/>
      <c r="E9" s="59" t="s">
        <v>200</v>
      </c>
      <c r="F9" s="60">
        <v>2081002</v>
      </c>
      <c r="G9" s="59" t="s">
        <v>201</v>
      </c>
      <c r="H9" s="61" t="s">
        <v>202</v>
      </c>
    </row>
    <row r="10" ht="46" customHeight="1" spans="1:8">
      <c r="A10" s="58" t="s">
        <v>203</v>
      </c>
      <c r="B10" s="55">
        <v>88</v>
      </c>
      <c r="C10" s="55">
        <v>88</v>
      </c>
      <c r="D10" s="55"/>
      <c r="E10" s="59" t="s">
        <v>204</v>
      </c>
      <c r="F10" s="60">
        <v>2081006</v>
      </c>
      <c r="G10" s="59" t="s">
        <v>205</v>
      </c>
      <c r="H10" s="61" t="s">
        <v>202</v>
      </c>
    </row>
    <row r="11" ht="46" customHeight="1" spans="1:8">
      <c r="A11" s="61" t="s">
        <v>206</v>
      </c>
      <c r="B11" s="55">
        <v>484.4</v>
      </c>
      <c r="C11" s="55"/>
      <c r="D11" s="55">
        <v>484.4</v>
      </c>
      <c r="E11" s="58" t="s">
        <v>207</v>
      </c>
      <c r="F11" s="60">
        <v>2081107</v>
      </c>
      <c r="G11" s="61" t="s">
        <v>208</v>
      </c>
      <c r="H11" s="61" t="s">
        <v>209</v>
      </c>
    </row>
    <row r="12" ht="46" customHeight="1" spans="1:8">
      <c r="A12" s="61" t="s">
        <v>210</v>
      </c>
      <c r="B12" s="55">
        <v>630</v>
      </c>
      <c r="C12" s="55"/>
      <c r="D12" s="55">
        <v>630</v>
      </c>
      <c r="E12" s="58" t="s">
        <v>211</v>
      </c>
      <c r="F12" s="60">
        <v>2081901</v>
      </c>
      <c r="G12" s="61" t="s">
        <v>212</v>
      </c>
      <c r="H12" s="61" t="s">
        <v>198</v>
      </c>
    </row>
    <row r="13" ht="46" customHeight="1" spans="1:8">
      <c r="A13" s="61" t="s">
        <v>213</v>
      </c>
      <c r="B13" s="55">
        <v>1020</v>
      </c>
      <c r="C13" s="55"/>
      <c r="D13" s="55">
        <v>1020</v>
      </c>
      <c r="E13" s="58" t="s">
        <v>214</v>
      </c>
      <c r="F13" s="60">
        <v>2081902</v>
      </c>
      <c r="G13" s="61" t="s">
        <v>215</v>
      </c>
      <c r="H13" s="61" t="s">
        <v>198</v>
      </c>
    </row>
    <row r="14" ht="46" customHeight="1" spans="1:8">
      <c r="A14" s="61" t="s">
        <v>216</v>
      </c>
      <c r="B14" s="55">
        <v>90</v>
      </c>
      <c r="C14" s="55"/>
      <c r="D14" s="55">
        <v>90</v>
      </c>
      <c r="E14" s="58" t="s">
        <v>217</v>
      </c>
      <c r="F14" s="60">
        <v>2082001</v>
      </c>
      <c r="G14" s="61" t="s">
        <v>218</v>
      </c>
      <c r="H14" s="61" t="s">
        <v>198</v>
      </c>
    </row>
    <row r="15" ht="46" customHeight="1" spans="1:8">
      <c r="A15" s="61" t="s">
        <v>219</v>
      </c>
      <c r="B15" s="55">
        <v>1</v>
      </c>
      <c r="C15" s="55"/>
      <c r="D15" s="55">
        <v>1</v>
      </c>
      <c r="E15" s="58" t="s">
        <v>220</v>
      </c>
      <c r="F15" s="60">
        <v>2082002</v>
      </c>
      <c r="G15" s="59" t="s">
        <v>220</v>
      </c>
      <c r="H15" s="61" t="s">
        <v>198</v>
      </c>
    </row>
    <row r="16" ht="46" customHeight="1" spans="1:8">
      <c r="A16" s="61" t="s">
        <v>221</v>
      </c>
      <c r="B16" s="55">
        <v>60</v>
      </c>
      <c r="C16" s="55"/>
      <c r="D16" s="55">
        <v>60</v>
      </c>
      <c r="E16" s="58" t="s">
        <v>222</v>
      </c>
      <c r="F16" s="60">
        <v>2082101</v>
      </c>
      <c r="G16" s="61" t="s">
        <v>223</v>
      </c>
      <c r="H16" s="61" t="s">
        <v>198</v>
      </c>
    </row>
    <row r="17" ht="46" customHeight="1" spans="1:8">
      <c r="A17" s="61" t="s">
        <v>224</v>
      </c>
      <c r="B17" s="55">
        <v>380</v>
      </c>
      <c r="C17" s="55"/>
      <c r="D17" s="55">
        <v>380</v>
      </c>
      <c r="E17" s="58" t="s">
        <v>225</v>
      </c>
      <c r="F17" s="60">
        <v>2082102</v>
      </c>
      <c r="G17" s="61" t="s">
        <v>226</v>
      </c>
      <c r="H17" s="61" t="s">
        <v>198</v>
      </c>
    </row>
    <row r="18" ht="46" customHeight="1" spans="1:8">
      <c r="A18" s="58" t="s">
        <v>227</v>
      </c>
      <c r="B18" s="55">
        <v>701.99</v>
      </c>
      <c r="C18" s="55">
        <v>701.99</v>
      </c>
      <c r="D18" s="55"/>
      <c r="E18" s="59" t="s">
        <v>228</v>
      </c>
      <c r="F18" s="60">
        <v>2082502</v>
      </c>
      <c r="G18" s="58" t="s">
        <v>229</v>
      </c>
      <c r="H18" s="61" t="s">
        <v>198</v>
      </c>
    </row>
    <row r="19" ht="42" customHeight="1" spans="1:8">
      <c r="A19" s="62" t="s">
        <v>230</v>
      </c>
      <c r="B19" s="55">
        <v>3</v>
      </c>
      <c r="C19" s="62"/>
      <c r="D19" s="55">
        <v>3</v>
      </c>
      <c r="E19" s="58" t="s">
        <v>231</v>
      </c>
      <c r="F19" s="60">
        <v>2296002</v>
      </c>
      <c r="G19" s="61" t="s">
        <v>232</v>
      </c>
      <c r="H19" s="61" t="s">
        <v>233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6A456E0ED7904D1D92CB7BBD7E2099FE</vt:lpwstr>
  </property>
</Properties>
</file>