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860" tabRatio="854" firstSheet="2" activeTab="3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  <definedName name="_xlnm.Print_Area" localSheetId="0">'1、2023年部门收支总表'!$A$1:$H$29</definedName>
  </definedNames>
  <calcPr calcId="144525"/>
</workbook>
</file>

<file path=xl/sharedStrings.xml><?xml version="1.0" encoding="utf-8"?>
<sst xmlns="http://schemas.openxmlformats.org/spreadsheetml/2006/main" count="599" uniqueCount="304">
  <si>
    <t>表1</t>
  </si>
  <si>
    <t>孝义市民政局2023年部门收支总表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</si>
  <si>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</si>
  <si>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</si>
  <si>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</si>
  <si>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</si>
  <si>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</si>
  <si>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</si>
  <si>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</si>
  <si>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</si>
  <si>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</si>
  <si>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</si>
  <si>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</si>
  <si>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</si>
  <si>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</si>
  <si>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</si>
  <si>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</si>
  <si>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</si>
  <si>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</si>
  <si>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</si>
  <si>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</si>
  <si>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</si>
  <si>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</si>
  <si>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</si>
  <si>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</si>
  <si>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</si>
  <si>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</si>
  <si>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</si>
  <si>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</si>
  <si>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</si>
  <si>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</si>
  <si>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</si>
  <si>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</si>
  <si>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</si>
  <si>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</si>
  <si>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</si>
  <si>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</si>
  <si>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</si>
  <si>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</si>
  <si>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孝义市民政局2023年部门收入总表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</si>
  <si>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</si>
  <si>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</si>
  <si>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</si>
  <si>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</si>
  <si>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</si>
  <si>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</si>
  <si>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</si>
  <si>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</si>
  <si>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组织事务</t>
  </si>
  <si>
    <t xml:space="preserve">    其他组织事务支出</t>
  </si>
  <si>
    <t>社会保障和就业支出</t>
  </si>
  <si>
    <t xml:space="preserve">  民政管理事务</t>
  </si>
  <si>
    <t xml:space="preserve">    行政运行（民政管理事务）</t>
  </si>
  <si>
    <t>　　行政区划和地名管理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</si>
  <si>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</si>
  <si>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</si>
  <si>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</si>
  <si>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机关事业单位基本养老保险缴费支出</t>
  </si>
  <si>
    <t xml:space="preserve">  社会福利</t>
  </si>
  <si>
    <t xml:space="preserve">    儿童福利</t>
  </si>
  <si>
    <t xml:space="preserve">    老年福利</t>
  </si>
  <si>
    <t>　　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</si>
  <si>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</si>
  <si>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</si>
  <si>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</si>
  <si>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</si>
  <si>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</si>
  <si>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</si>
  <si>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</si>
  <si>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</si>
  <si>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</si>
  <si>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</si>
  <si>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</si>
  <si>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</si>
  <si>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</si>
  <si>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</si>
  <si>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</si>
  <si>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</si>
  <si>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</si>
  <si>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</t>
  </si>
  <si>
    <t>　　财政代缴城乡居民基本养老保险费支出</t>
  </si>
  <si>
    <t>　　财政代缴其他社会保险费支出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</si>
  <si>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</si>
  <si>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</si>
  <si>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</si>
  <si>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</si>
  <si>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</si>
  <si>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</si>
  <si>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</si>
  <si>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</si>
  <si>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224</t>
  </si>
  <si>
    <t>灾害防治及应急管理支出</t>
  </si>
  <si>
    <t xml:space="preserve">  自然灾害救灾及恢复重建支出</t>
  </si>
  <si>
    <t xml:space="preserve">    自然灾害救灾补助</t>
  </si>
  <si>
    <t>其他支出</t>
  </si>
  <si>
    <t xml:space="preserve">  彩票公益金安排的支出</t>
  </si>
  <si>
    <t xml:space="preserve">    用于社会福利的彩票公益金支出</t>
  </si>
  <si>
    <t>合      计</t>
  </si>
  <si>
    <t>表3</t>
  </si>
  <si>
    <t>孝义市民政局2023年部门支出总表</t>
  </si>
  <si>
    <t>基本支出</t>
  </si>
  <si>
    <t>项目支出</t>
  </si>
  <si>
    <t>表4</t>
  </si>
  <si>
    <t>孝义市民政局2023年财政拨款收支总表</t>
  </si>
  <si>
    <t>小计</t>
  </si>
  <si>
    <t>政府性基金预算</t>
  </si>
  <si>
    <t>十五、资源勘探信息等支出</t>
  </si>
  <si>
    <t>表5</t>
  </si>
  <si>
    <t>孝义市民政局2023年一般公共预算支出表</t>
  </si>
  <si>
    <t>2022年预算数</t>
  </si>
  <si>
    <t>2023年预算数</t>
  </si>
  <si>
    <t>2023年预算数比2022年预算数增减%</t>
  </si>
  <si>
    <t>合计</t>
  </si>
  <si>
    <t>商业服务业等支出</t>
  </si>
  <si>
    <t>　商业流通事务</t>
  </si>
  <si>
    <t>　　其他商业流通事务支出</t>
  </si>
  <si>
    <t>合     计</t>
  </si>
  <si>
    <t>表6</t>
  </si>
  <si>
    <t>孝义市民政局2023年一般公共预算基本支出经济科目表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</si>
  <si>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</si>
  <si>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</si>
  <si>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</si>
  <si>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</si>
  <si>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</si>
  <si>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</si>
  <si>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</si>
  <si>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</si>
  <si>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</si>
  <si>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</si>
  <si>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</si>
  <si>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</si>
  <si>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</si>
  <si>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</si>
  <si>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</si>
  <si>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</si>
  <si>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</si>
  <si>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</si>
  <si>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</si>
  <si>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</si>
  <si>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</si>
  <si>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</si>
  <si>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</si>
  <si>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</si>
  <si>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</si>
  <si>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</si>
  <si>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</si>
  <si>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</si>
  <si>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</si>
  <si>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</si>
  <si>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</si>
  <si>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</si>
  <si>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</si>
  <si>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</si>
  <si>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</si>
  <si>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</si>
  <si>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</si>
  <si>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</si>
  <si>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</si>
  <si>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</si>
  <si>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</si>
  <si>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</si>
  <si>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</si>
  <si>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</si>
  <si>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</si>
  <si>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</si>
  <si>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</si>
  <si>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</si>
  <si>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</si>
  <si>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</si>
  <si>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</si>
  <si>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</si>
  <si>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</si>
  <si>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</si>
  <si>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孝义市民政局2023年一般公共预算“三公”经费支出情况统计表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</si>
  <si>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</si>
  <si>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</si>
  <si>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</si>
  <si>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</si>
  <si>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</si>
  <si>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</si>
  <si>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</si>
  <si>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</si>
  <si>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孝义市民政局2023年政府性基金预算收入表</t>
  </si>
  <si>
    <t>政府性基金预算收入</t>
  </si>
  <si>
    <t>表9</t>
  </si>
  <si>
    <t>孝义市民政局2023年政府性基金预算支出表</t>
  </si>
  <si>
    <t>2023年预算比2022年预算数增减</t>
  </si>
  <si>
    <t>表10</t>
  </si>
  <si>
    <t>孝义市民政局2023年国有资本经营预算收支预算表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</si>
  <si>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</si>
  <si>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</si>
  <si>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</si>
  <si>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</si>
  <si>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孝义市民政局2023年一般公共预算重点项目绩效目标表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</si>
  <si>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</si>
  <si>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</si>
  <si>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</si>
  <si>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</si>
  <si>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</si>
  <si>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</si>
  <si>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</si>
  <si>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</si>
  <si>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</si>
  <si>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</si>
  <si>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区划地名工作经费</t>
  </si>
  <si>
    <t>行政区划和地名管理</t>
  </si>
  <si>
    <t>2080201</t>
  </si>
  <si>
    <t>维护社会和谐稳定</t>
  </si>
  <si>
    <t>元旦春节困难群众慰问项目</t>
  </si>
  <si>
    <t>其他民政管理事务支出</t>
  </si>
  <si>
    <t>2080299</t>
  </si>
  <si>
    <t>保障困难群众基本生活</t>
  </si>
  <si>
    <t>政府购买基层社会救助工作经费</t>
  </si>
  <si>
    <r>
      <rPr>
        <sz val="11"/>
        <color rgb="FF000000"/>
        <rFont val="Arial Narrow"/>
        <charset val="0"/>
      </rPr>
      <t>80</t>
    </r>
    <r>
      <rPr>
        <sz val="11"/>
        <color rgb="FF000000"/>
        <rFont val="宋体"/>
        <charset val="0"/>
      </rPr>
      <t>岁以上老年人重阳节补助等</t>
    </r>
  </si>
  <si>
    <t>老年福利</t>
  </si>
  <si>
    <t>2080202</t>
  </si>
  <si>
    <t>保障和改善民生，维护社会和谐稳定</t>
  </si>
  <si>
    <t>公坟土地补偿等</t>
  </si>
  <si>
    <t>殡葬</t>
  </si>
  <si>
    <t>2080204</t>
  </si>
  <si>
    <t>农村老年人日间照料中心建设经费及运营经费</t>
  </si>
  <si>
    <t>养老服务</t>
  </si>
  <si>
    <t>2080206</t>
  </si>
  <si>
    <t>孝义市综合福利中心养护院及儿童福利院工程款</t>
  </si>
  <si>
    <t>其他社会福利支出</t>
  </si>
  <si>
    <t>残疾人生活和护理补贴支出项目</t>
  </si>
  <si>
    <t>残疾人生活和护理补贴</t>
  </si>
  <si>
    <t>2081107</t>
  </si>
  <si>
    <t>保障社会残疾人基本生活</t>
  </si>
  <si>
    <t>困难群众救助补助</t>
  </si>
  <si>
    <t>儿童福利</t>
  </si>
  <si>
    <t>城市最低生活保障金支出</t>
  </si>
  <si>
    <t>2081901</t>
  </si>
  <si>
    <t>农村最低生活保障金支出</t>
  </si>
  <si>
    <t>2081902</t>
  </si>
  <si>
    <t>临时救助支出</t>
  </si>
  <si>
    <t>2082001</t>
  </si>
  <si>
    <t>流浪乞讨人员救助支出</t>
  </si>
  <si>
    <t>2082002</t>
  </si>
  <si>
    <t>城市特困人员救助供养支出</t>
  </si>
  <si>
    <t>2082101</t>
  </si>
  <si>
    <t>农村特困人员救助供养支出</t>
  </si>
  <si>
    <t>城中村、城郊村失地农民补助项目等</t>
  </si>
  <si>
    <t>其他农村生活救助</t>
  </si>
  <si>
    <t>城乡困难群众代缴养老保险、补充保险</t>
  </si>
  <si>
    <t>财政代缴其他社会保险费支出</t>
  </si>
  <si>
    <t>表12</t>
  </si>
  <si>
    <t>孝义市民政局2023年政府采购预算表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</si>
  <si>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</si>
  <si>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</si>
  <si>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</si>
  <si>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</si>
  <si>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</si>
  <si>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</si>
  <si>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</si>
  <si>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</si>
  <si>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</si>
  <si>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</si>
  <si>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</si>
  <si>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</si>
  <si>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</si>
  <si>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</si>
  <si>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</si>
  <si>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14118122053Y200000002-公用经费项目</t>
  </si>
  <si>
    <t>其他办公消耗用品及类似物品</t>
  </si>
  <si>
    <t>批</t>
  </si>
  <si>
    <t>复印纸</t>
  </si>
  <si>
    <t>硒鼓、粉盒</t>
  </si>
  <si>
    <t>印刷服务</t>
  </si>
  <si>
    <t>车辆加油服务</t>
  </si>
  <si>
    <t>车辆维修和保养服务</t>
  </si>
  <si>
    <t>机动车保险服务</t>
  </si>
  <si>
    <t>次</t>
  </si>
  <si>
    <t>14118123053Y200000022-孝义市婚姻登记窗口电脑及配套设备采购</t>
  </si>
  <si>
    <t>针式打印机</t>
  </si>
  <si>
    <t>台</t>
  </si>
  <si>
    <t>台式计算机</t>
  </si>
  <si>
    <t>扫描仪</t>
  </si>
  <si>
    <t>14118123053Y200000011-未成年人保护办公室工作经费</t>
  </si>
  <si>
    <t>14118123053Y200000012-区划地名工作经费</t>
  </si>
  <si>
    <t>出版服务</t>
  </si>
  <si>
    <t>14118123053Y200000019-儿童领域工作经费</t>
  </si>
  <si>
    <t>14118123053Y200000021-民政工作专项经费</t>
  </si>
  <si>
    <t>14118123053T200000040-2023年省级福利彩票公益金资助项目</t>
  </si>
  <si>
    <t>房屋修缮</t>
  </si>
  <si>
    <t>14118123053T200000042-社会组织党建经费(晋财社(2021)192号)省级</t>
  </si>
  <si>
    <t>14118123053T200000001-元旦春节困难群众慰问项目</t>
  </si>
  <si>
    <t>农副食品，动、植物油制品</t>
  </si>
  <si>
    <t>14118123053T200000033-孝义市综合福利中心建设项目绿化工程(配套楼宇亮化)</t>
  </si>
  <si>
    <t>园林绿化管理服务</t>
  </si>
  <si>
    <t>14118123053T200000050-孝义市养老服务机构血氧仪、制氧机购置</t>
  </si>
  <si>
    <t>医疗设备</t>
  </si>
  <si>
    <t>14118123053T200000051-孝义市敬老院购置电梯款</t>
  </si>
  <si>
    <t>电梯</t>
  </si>
  <si>
    <t>14118123053T200000055-特殊和困难老年人家庭适老化改造项目</t>
  </si>
  <si>
    <t>采购代理服务</t>
  </si>
  <si>
    <t>14118123053T200000039-社会组织党建经费(县级配套)</t>
  </si>
  <si>
    <t>表13</t>
  </si>
  <si>
    <t>孝义市民政局2023年政府购买服务支出预算表</t>
  </si>
  <si>
    <t>购买服务内容</t>
  </si>
  <si>
    <t>承接主体</t>
  </si>
  <si>
    <t>一般公共预算资金</t>
  </si>
  <si>
    <t>其他收入安排资金</t>
  </si>
  <si>
    <t>孝义市志愿者协会“爱心联动帮困惠民”公益项目服务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</si>
</sst>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,##0.00_ "/>
    <numFmt numFmtId="179" formatCode="0_ "/>
    <numFmt numFmtId="180" formatCode="#\ ??/??"/>
    <numFmt numFmtId="181" formatCode="#,##0.00;[Red]#,##0.0"/>
  </numFmts>
  <fonts count="4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indexed="8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rgb="FF000000"/>
      <name val="Arial Narrow"/>
      <charset val="0"/>
    </font>
    <font>
      <sz val="11"/>
      <color theme="1"/>
      <name val="宋体"/>
      <charset val="134"/>
    </font>
    <font>
      <b/>
      <sz val="18"/>
      <color indexed="8"/>
      <name val="宋体"/>
      <charset val="0"/>
    </font>
    <font>
      <sz val="10"/>
      <color indexed="8"/>
      <name val="宋体"/>
      <charset val="0"/>
    </font>
    <font>
      <b/>
      <sz val="12"/>
      <name val="宋体"/>
      <charset val="134"/>
    </font>
    <font>
      <b/>
      <sz val="12"/>
      <color indexed="8"/>
      <name val="宋体"/>
      <charset val="0"/>
    </font>
    <font>
      <sz val="12"/>
      <name val="楷体_GB2312"/>
      <charset val="134"/>
    </font>
    <font>
      <sz val="12"/>
      <color indexed="8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19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22" applyNumberFormat="0" applyAlignment="0" applyProtection="0">
      <alignment vertical="center"/>
    </xf>
    <xf numFmtId="0" fontId="36" fillId="13" borderId="18" applyNumberFormat="0" applyAlignment="0" applyProtection="0">
      <alignment vertical="center"/>
    </xf>
    <xf numFmtId="0" fontId="37" fillId="1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 applyProtection="0"/>
  </cellStyleXfs>
  <cellXfs count="18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0" fillId="0" borderId="2" xfId="49" applyFont="1" applyBorder="1" applyProtection="1"/>
    <xf numFmtId="176" fontId="0" fillId="0" borderId="2" xfId="49" applyNumberFormat="1" applyFont="1" applyBorder="1" applyProtection="1"/>
    <xf numFmtId="176" fontId="0" fillId="0" borderId="2" xfId="49" applyNumberFormat="1" applyFont="1" applyBorder="1" applyAlignment="1" applyProtection="1">
      <alignment wrapText="1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right" vertical="center" wrapText="1"/>
    </xf>
    <xf numFmtId="178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8" fontId="8" fillId="0" borderId="2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178" fontId="9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8" fontId="10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180" fontId="2" fillId="0" borderId="4" xfId="0" applyNumberFormat="1" applyFont="1" applyFill="1" applyBorder="1" applyAlignment="1" applyProtection="1">
      <alignment horizontal="left" vertical="center" wrapText="1"/>
    </xf>
    <xf numFmtId="181" fontId="9" fillId="2" borderId="10" xfId="0" applyNumberFormat="1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176" fontId="2" fillId="0" borderId="2" xfId="0" applyNumberFormat="1" applyFont="1" applyBorder="1" applyAlignment="1" applyProtection="1">
      <alignment vertical="center"/>
    </xf>
    <xf numFmtId="18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Protection="1"/>
    <xf numFmtId="181" fontId="9" fillId="2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left" vertical="center"/>
    </xf>
    <xf numFmtId="180" fontId="14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80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" fontId="15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176" fontId="0" fillId="0" borderId="13" xfId="0" applyNumberFormat="1" applyFont="1" applyBorder="1" applyAlignment="1" applyProtection="1">
      <alignment vertical="center"/>
    </xf>
    <xf numFmtId="0" fontId="17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9" xfId="0" applyFont="1" applyBorder="1" applyAlignment="1" applyProtection="1">
      <alignment vertical="center"/>
    </xf>
    <xf numFmtId="180" fontId="14" fillId="0" borderId="4" xfId="0" applyNumberFormat="1" applyFont="1" applyFill="1" applyBorder="1" applyAlignment="1" applyProtection="1">
      <alignment horizontal="left" vertical="center" wrapText="1"/>
    </xf>
    <xf numFmtId="176" fontId="14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80" fontId="0" fillId="0" borderId="4" xfId="0" applyNumberFormat="1" applyFont="1" applyFill="1" applyBorder="1" applyAlignment="1" applyProtection="1">
      <alignment horizontal="left" vertical="center" wrapText="1"/>
    </xf>
    <xf numFmtId="179" fontId="14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right"/>
    </xf>
    <xf numFmtId="181" fontId="3" fillId="2" borderId="7" xfId="0" applyNumberFormat="1" applyFont="1" applyFill="1" applyBorder="1" applyAlignment="1" applyProtection="1">
      <alignment vertical="center" wrapText="1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/>
    </xf>
    <xf numFmtId="4" fontId="3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/>
    </xf>
    <xf numFmtId="181" fontId="3" fillId="2" borderId="10" xfId="0" applyNumberFormat="1" applyFont="1" applyFill="1" applyBorder="1" applyAlignment="1" applyProtection="1">
      <alignment vertical="center" wrapText="1"/>
    </xf>
    <xf numFmtId="181" fontId="3" fillId="2" borderId="4" xfId="0" applyNumberFormat="1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vertical="center" wrapText="1"/>
    </xf>
    <xf numFmtId="0" fontId="19" fillId="3" borderId="4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176" fontId="14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left" vertical="center"/>
    </xf>
    <xf numFmtId="4" fontId="15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15" fillId="0" borderId="7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18" fillId="3" borderId="2" xfId="0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vertical="center" wrapText="1"/>
    </xf>
    <xf numFmtId="176" fontId="14" fillId="0" borderId="4" xfId="0" applyNumberFormat="1" applyFont="1" applyFill="1" applyBorder="1" applyAlignment="1" applyProtection="1">
      <alignment horizontal="right" vertical="center"/>
    </xf>
    <xf numFmtId="176" fontId="14" fillId="0" borderId="8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4" fontId="3" fillId="0" borderId="16" xfId="0" applyNumberFormat="1" applyFont="1" applyFill="1" applyBorder="1" applyAlignment="1" applyProtection="1">
      <alignment horizontal="right" vertical="center"/>
    </xf>
    <xf numFmtId="176" fontId="15" fillId="0" borderId="7" xfId="0" applyNumberFormat="1" applyFont="1" applyFill="1" applyBorder="1" applyAlignment="1" applyProtection="1">
      <alignment horizontal="right" vertical="center"/>
    </xf>
    <xf numFmtId="176" fontId="15" fillId="0" borderId="17" xfId="0" applyNumberFormat="1" applyFont="1" applyFill="1" applyBorder="1" applyAlignment="1" applyProtection="1">
      <alignment horizontal="right" vertical="center"/>
    </xf>
    <xf numFmtId="4" fontId="15" fillId="0" borderId="16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81" fontId="9" fillId="0" borderId="7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dxfs count="2"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17"/>
      </font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6" workbookViewId="0">
      <selection activeCell="G28" sqref="G28"/>
    </sheetView>
  </sheetViews>
  <sheetFormatPr defaultColWidth="6.875" defaultRowHeight="11.25" outlineLevelCol="7"/>
  <cols>
    <col min="1" max="1" width="31.25" style="76" customWidth="1"/>
    <col min="2" max="2" width="9.25" style="76" customWidth="1"/>
    <col min="3" max="3" width="11.125" style="76" customWidth="1"/>
    <col min="4" max="4" width="9.25" style="76" customWidth="1"/>
    <col min="5" max="5" width="32.375" style="76" customWidth="1"/>
    <col min="6" max="8" width="10.25" style="76" customWidth="1"/>
    <col min="9" max="9" width="12.625" style="76" customWidth="1"/>
    <col min="10" max="16384" width="6.875" style="76"/>
  </cols>
  <sheetData>
    <row r="1" ht="16.5" customHeight="1" spans="1:8">
      <c r="A1" s="86" t="s">
        <v>0</v>
      </c>
      <c r="B1" s="86"/>
      <c r="C1" s="86"/>
      <c r="D1" s="154"/>
      <c r="E1" s="154"/>
      <c r="F1" s="154"/>
      <c r="G1" s="154"/>
      <c r="H1" s="155"/>
    </row>
    <row r="2" ht="18.75" customHeight="1" spans="1:8">
      <c r="A2" s="156"/>
      <c r="B2" s="156"/>
      <c r="C2" s="156"/>
      <c r="D2" s="154"/>
      <c r="E2" s="154"/>
      <c r="F2" s="154"/>
      <c r="G2" s="154"/>
      <c r="H2" s="155"/>
    </row>
    <row r="3" ht="21" customHeight="1" spans="1:8">
      <c r="A3" s="106" t="s">
        <v>1</v>
      </c>
      <c r="B3" s="106"/>
      <c r="C3" s="106"/>
      <c r="D3" s="106"/>
      <c r="E3" s="106"/>
      <c r="F3" s="106"/>
      <c r="G3" s="106"/>
      <c r="H3" s="106"/>
    </row>
    <row r="4" ht="14.25" customHeight="1" spans="1:8">
      <c r="A4" s="157"/>
      <c r="B4" s="157"/>
      <c r="C4" s="157"/>
      <c r="D4" s="157"/>
      <c r="E4" s="157"/>
      <c r="F4" s="157"/>
      <c r="G4" s="157"/>
      <c r="H4" s="108" t="s">
        <v>2</v>
      </c>
    </row>
    <row r="5" ht="24" customHeight="1" spans="1:8">
      <c r="A5" s="188" t="s">
        <v>3</v>
      </c>
      <c r="B5" s="87"/>
      <c r="C5" s="87"/>
      <c r="D5" s="87"/>
      <c r="E5" s="188" t="s">
        <v>4</v>
      </c>
      <c r="F5" s="87"/>
      <c r="G5" s="87"/>
      <c r="H5" s="87"/>
    </row>
    <row r="6" ht="24" customHeight="1" spans="1:8">
      <c r="A6" s="189" t="s">
        <v>5</v>
      </c>
      <c r="B6" s="160" t="s">
        <v>6</v>
      </c>
      <c r="C6" s="183"/>
      <c r="D6" s="161"/>
      <c r="E6" s="169" t="s">
        <v>7</v>
      </c>
      <c r="F6" s="160" t="s">
        <v>6</v>
      </c>
      <c r="G6" s="183"/>
      <c r="H6" s="161"/>
    </row>
    <row r="7" ht="48.75" customHeight="1" spans="1:8">
      <c r="A7" s="163"/>
      <c r="B7" s="102" t="s">
        <v>8</v>
      </c>
      <c r="C7" s="102" t="s">
        <v>9</v>
      </c>
      <c r="D7" s="102" t="s">
        <v>10</v>
      </c>
      <c r="E7" s="170"/>
      <c r="F7" s="102" t="s">
        <v>8</v>
      </c>
      <c r="G7" s="102" t="s">
        <v>9</v>
      </c>
      <c r="H7" s="102" t="s">
        <v>10</v>
      </c>
    </row>
    <row r="8" ht="24" customHeight="1" spans="1:8">
      <c r="A8" s="99" t="s">
        <v>11</v>
      </c>
      <c r="B8" s="99">
        <v>5425.67</v>
      </c>
      <c r="C8" s="158">
        <v>9217.68</v>
      </c>
      <c r="D8" s="98">
        <v>69.89</v>
      </c>
      <c r="E8" s="92" t="s">
        <v>12</v>
      </c>
      <c r="F8" s="90">
        <v>6.08</v>
      </c>
      <c r="G8" s="91">
        <v>5.12</v>
      </c>
      <c r="H8" s="98">
        <v>-15.79</v>
      </c>
    </row>
    <row r="9" ht="24" customHeight="1" spans="1:8">
      <c r="A9" s="99" t="s">
        <v>13</v>
      </c>
      <c r="B9" s="112">
        <v>18.5</v>
      </c>
      <c r="C9" s="91">
        <v>206.5</v>
      </c>
      <c r="D9" s="98">
        <v>1016.22</v>
      </c>
      <c r="E9" s="92" t="s">
        <v>14</v>
      </c>
      <c r="F9" s="92"/>
      <c r="G9" s="92"/>
      <c r="H9" s="98"/>
    </row>
    <row r="10" ht="24" customHeight="1" spans="1:8">
      <c r="A10" s="99" t="s">
        <v>15</v>
      </c>
      <c r="B10" s="99"/>
      <c r="C10" s="99"/>
      <c r="D10" s="99"/>
      <c r="E10" s="92" t="s">
        <v>16</v>
      </c>
      <c r="F10" s="92"/>
      <c r="G10" s="92"/>
      <c r="H10" s="98"/>
    </row>
    <row r="11" ht="24" customHeight="1" spans="1:8">
      <c r="A11" s="99" t="s">
        <v>17</v>
      </c>
      <c r="B11" s="99"/>
      <c r="C11" s="99"/>
      <c r="D11" s="99"/>
      <c r="E11" s="99" t="s">
        <v>18</v>
      </c>
      <c r="F11" s="99"/>
      <c r="G11" s="99"/>
      <c r="H11" s="98"/>
    </row>
    <row r="12" ht="24" customHeight="1" spans="1:8">
      <c r="A12" s="99"/>
      <c r="B12" s="99"/>
      <c r="C12" s="99"/>
      <c r="D12" s="99"/>
      <c r="E12" s="92" t="s">
        <v>19</v>
      </c>
      <c r="F12" s="92"/>
      <c r="G12" s="92"/>
      <c r="H12" s="98"/>
    </row>
    <row r="13" ht="24" customHeight="1" spans="1:8">
      <c r="A13" s="99"/>
      <c r="B13" s="99"/>
      <c r="C13" s="99"/>
      <c r="D13" s="99"/>
      <c r="E13" s="92" t="s">
        <v>20</v>
      </c>
      <c r="F13" s="92"/>
      <c r="G13" s="92"/>
      <c r="H13" s="98"/>
    </row>
    <row r="14" ht="24" customHeight="1" spans="1:8">
      <c r="A14" s="99"/>
      <c r="B14" s="99"/>
      <c r="C14" s="99"/>
      <c r="D14" s="99"/>
      <c r="E14" s="99" t="s">
        <v>21</v>
      </c>
      <c r="F14" s="99"/>
      <c r="G14" s="99"/>
      <c r="H14" s="99"/>
    </row>
    <row r="15" ht="24" customHeight="1" spans="1:8">
      <c r="A15" s="99"/>
      <c r="B15" s="99"/>
      <c r="C15" s="99"/>
      <c r="D15" s="99"/>
      <c r="E15" s="99" t="s">
        <v>22</v>
      </c>
      <c r="F15" s="176">
        <v>5343.12</v>
      </c>
      <c r="G15" s="158">
        <v>9102.81</v>
      </c>
      <c r="H15" s="99">
        <v>70.36</v>
      </c>
    </row>
    <row r="16" ht="24" customHeight="1" spans="1:8">
      <c r="A16" s="99"/>
      <c r="B16" s="99"/>
      <c r="C16" s="99"/>
      <c r="D16" s="99"/>
      <c r="E16" s="92" t="s">
        <v>23</v>
      </c>
      <c r="F16" s="184">
        <v>23.52</v>
      </c>
      <c r="G16" s="135">
        <v>26.9</v>
      </c>
      <c r="H16" s="99">
        <v>14.37</v>
      </c>
    </row>
    <row r="17" ht="24" customHeight="1" spans="1:8">
      <c r="A17" s="99"/>
      <c r="B17" s="99"/>
      <c r="C17" s="99"/>
      <c r="D17" s="99"/>
      <c r="E17" s="92" t="s">
        <v>24</v>
      </c>
      <c r="F17" s="185"/>
      <c r="G17" s="82"/>
      <c r="H17" s="99"/>
    </row>
    <row r="18" ht="24" customHeight="1" spans="1:8">
      <c r="A18" s="99"/>
      <c r="B18" s="99"/>
      <c r="C18" s="99"/>
      <c r="D18" s="99"/>
      <c r="E18" s="99" t="s">
        <v>25</v>
      </c>
      <c r="F18" s="186"/>
      <c r="G18" s="186"/>
      <c r="H18" s="99"/>
    </row>
    <row r="19" ht="24" customHeight="1" spans="1:8">
      <c r="A19" s="99"/>
      <c r="B19" s="99"/>
      <c r="C19" s="99"/>
      <c r="D19" s="99"/>
      <c r="E19" s="99" t="s">
        <v>26</v>
      </c>
      <c r="F19" s="99"/>
      <c r="G19" s="99"/>
      <c r="H19" s="99"/>
    </row>
    <row r="20" ht="24" customHeight="1" spans="1:8">
      <c r="A20" s="99"/>
      <c r="B20" s="99"/>
      <c r="C20" s="99"/>
      <c r="D20" s="99"/>
      <c r="E20" s="99" t="s">
        <v>27</v>
      </c>
      <c r="F20" s="99"/>
      <c r="G20" s="99"/>
      <c r="H20" s="99"/>
    </row>
    <row r="21" ht="24" customHeight="1" spans="1:8">
      <c r="A21" s="99"/>
      <c r="B21" s="99"/>
      <c r="C21" s="99"/>
      <c r="D21" s="99"/>
      <c r="E21" s="99" t="s">
        <v>28</v>
      </c>
      <c r="F21" s="99"/>
      <c r="G21" s="99"/>
      <c r="H21" s="99"/>
    </row>
    <row r="22" ht="24" customHeight="1" spans="1:8">
      <c r="A22" s="99"/>
      <c r="B22" s="99"/>
      <c r="C22" s="99"/>
      <c r="D22" s="99"/>
      <c r="E22" s="99" t="s">
        <v>29</v>
      </c>
      <c r="F22" s="99"/>
      <c r="G22" s="99"/>
      <c r="H22" s="99"/>
    </row>
    <row r="23" ht="24" customHeight="1" spans="1:8">
      <c r="A23" s="99"/>
      <c r="B23" s="99"/>
      <c r="C23" s="99"/>
      <c r="D23" s="99"/>
      <c r="E23" s="99" t="s">
        <v>30</v>
      </c>
      <c r="F23" s="99"/>
      <c r="G23" s="99"/>
      <c r="H23" s="99"/>
    </row>
    <row r="24" ht="24" customHeight="1" spans="1:8">
      <c r="A24" s="99"/>
      <c r="B24" s="99"/>
      <c r="C24" s="99"/>
      <c r="D24" s="99"/>
      <c r="E24" s="99" t="s">
        <v>31</v>
      </c>
      <c r="F24" s="99"/>
      <c r="G24" s="99"/>
      <c r="H24" s="99"/>
    </row>
    <row r="25" ht="24" customHeight="1" spans="1:8">
      <c r="A25" s="99"/>
      <c r="B25" s="99"/>
      <c r="C25" s="99"/>
      <c r="D25" s="99"/>
      <c r="E25" s="99" t="s">
        <v>32</v>
      </c>
      <c r="F25" s="187">
        <v>52.53</v>
      </c>
      <c r="G25" s="99">
        <v>56.85</v>
      </c>
      <c r="H25" s="99">
        <v>8.22</v>
      </c>
    </row>
    <row r="26" ht="24" customHeight="1" spans="1:8">
      <c r="A26" s="99"/>
      <c r="B26" s="99"/>
      <c r="C26" s="99"/>
      <c r="D26" s="99"/>
      <c r="E26" s="99" t="s">
        <v>33</v>
      </c>
      <c r="F26" s="99"/>
      <c r="G26" s="99"/>
      <c r="H26" s="99"/>
    </row>
    <row r="27" ht="24" customHeight="1" spans="1:8">
      <c r="A27" s="99"/>
      <c r="B27" s="99"/>
      <c r="C27" s="99"/>
      <c r="D27" s="99"/>
      <c r="E27" s="99" t="s">
        <v>34</v>
      </c>
      <c r="F27" s="99"/>
      <c r="G27" s="112">
        <v>26</v>
      </c>
      <c r="H27" s="99"/>
    </row>
    <row r="28" ht="24" customHeight="1" spans="1:8">
      <c r="A28" s="99"/>
      <c r="B28" s="99"/>
      <c r="C28" s="99"/>
      <c r="D28" s="99"/>
      <c r="E28" s="99" t="s">
        <v>35</v>
      </c>
      <c r="F28" s="112">
        <v>18.92</v>
      </c>
      <c r="G28" s="112">
        <v>206.5</v>
      </c>
      <c r="H28" s="99">
        <v>991.44</v>
      </c>
    </row>
    <row r="29" ht="24" customHeight="1" spans="1:8">
      <c r="A29" s="87" t="s">
        <v>36</v>
      </c>
      <c r="B29" s="87">
        <v>5444.17</v>
      </c>
      <c r="C29" s="158">
        <v>9424.18</v>
      </c>
      <c r="D29" s="98">
        <v>73.11</v>
      </c>
      <c r="E29" s="87" t="s">
        <v>37</v>
      </c>
      <c r="F29" s="98">
        <f>SUM(F8:F28)</f>
        <v>5444.17</v>
      </c>
      <c r="G29" s="98">
        <v>9424.18</v>
      </c>
      <c r="H29" s="99">
        <v>73.11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5" sqref="E5:E6"/>
    </sheetView>
  </sheetViews>
  <sheetFormatPr defaultColWidth="6.875" defaultRowHeight="11.25"/>
  <cols>
    <col min="1" max="8" width="14.9" style="76" customWidth="1"/>
    <col min="9" max="11" width="9.875" style="76" customWidth="1"/>
    <col min="12" max="16384" width="6.875" style="76"/>
  </cols>
  <sheetData>
    <row r="1" ht="16.5" customHeight="1" spans="1:11">
      <c r="A1" s="48" t="s">
        <v>187</v>
      </c>
      <c r="B1" s="49"/>
      <c r="C1" s="49"/>
      <c r="D1" s="49"/>
      <c r="E1" s="49"/>
      <c r="F1" s="49"/>
      <c r="G1" s="49"/>
      <c r="H1" s="49"/>
      <c r="I1" s="49"/>
      <c r="J1" s="83"/>
      <c r="K1" s="83"/>
    </row>
    <row r="2" ht="37" customHeight="1" spans="1:8">
      <c r="A2" s="77" t="s">
        <v>188</v>
      </c>
      <c r="B2" s="77"/>
      <c r="C2" s="77"/>
      <c r="D2" s="77"/>
      <c r="E2" s="77"/>
      <c r="F2" s="77"/>
      <c r="G2" s="77"/>
      <c r="H2" s="77"/>
    </row>
    <row r="3" ht="23" customHeight="1" spans="1:8">
      <c r="A3" s="78"/>
      <c r="B3" s="78"/>
      <c r="C3" s="78"/>
      <c r="D3" s="78"/>
      <c r="E3" s="78"/>
      <c r="F3" s="78"/>
      <c r="G3" s="79" t="s">
        <v>2</v>
      </c>
      <c r="H3" s="79"/>
    </row>
    <row r="4" ht="33" customHeight="1" spans="1:8">
      <c r="A4" s="80" t="s">
        <v>189</v>
      </c>
      <c r="B4" s="80"/>
      <c r="C4" s="80"/>
      <c r="D4" s="80" t="s">
        <v>190</v>
      </c>
      <c r="E4" s="80"/>
      <c r="F4" s="80"/>
      <c r="G4" s="80"/>
      <c r="H4" s="80"/>
    </row>
    <row r="5" ht="33" customHeight="1" spans="1:8">
      <c r="A5" s="80" t="s">
        <v>40</v>
      </c>
      <c r="B5" s="80"/>
      <c r="C5" s="81" t="s">
        <v>191</v>
      </c>
      <c r="D5" s="80" t="s">
        <v>45</v>
      </c>
      <c r="E5" s="80" t="s">
        <v>46</v>
      </c>
      <c r="F5" s="80" t="s">
        <v>112</v>
      </c>
      <c r="G5" s="80" t="s">
        <v>100</v>
      </c>
      <c r="H5" s="80" t="s">
        <v>101</v>
      </c>
    </row>
    <row r="6" ht="33" customHeight="1" spans="1:8">
      <c r="A6" s="80" t="s">
        <v>45</v>
      </c>
      <c r="B6" s="80" t="s">
        <v>46</v>
      </c>
      <c r="C6" s="81"/>
      <c r="D6" s="80"/>
      <c r="E6" s="80"/>
      <c r="F6" s="80"/>
      <c r="G6" s="80"/>
      <c r="H6" s="80"/>
    </row>
    <row r="7" ht="33" customHeight="1" spans="1:8">
      <c r="A7" s="82"/>
      <c r="B7" s="82"/>
      <c r="C7" s="82"/>
      <c r="D7" s="82"/>
      <c r="E7" s="82"/>
      <c r="F7" s="82"/>
      <c r="G7" s="82"/>
      <c r="H7" s="82"/>
    </row>
    <row r="8" ht="33" customHeight="1" spans="1:8">
      <c r="A8" s="82"/>
      <c r="B8" s="82"/>
      <c r="C8" s="82"/>
      <c r="D8" s="82"/>
      <c r="E8" s="82"/>
      <c r="F8" s="82"/>
      <c r="G8" s="82"/>
      <c r="H8" s="82"/>
    </row>
    <row r="9" ht="33" customHeight="1" spans="1:8">
      <c r="A9" s="82"/>
      <c r="B9" s="82"/>
      <c r="C9" s="82"/>
      <c r="D9" s="82"/>
      <c r="E9" s="82"/>
      <c r="F9" s="82"/>
      <c r="G9" s="82"/>
      <c r="H9" s="82"/>
    </row>
    <row r="10" ht="33" customHeight="1" spans="1:8">
      <c r="A10" s="82"/>
      <c r="B10" s="82"/>
      <c r="C10" s="82"/>
      <c r="D10" s="82"/>
      <c r="E10" s="82"/>
      <c r="F10" s="82"/>
      <c r="G10" s="82"/>
      <c r="H10" s="82"/>
    </row>
    <row r="11" ht="33" customHeight="1" spans="1:8">
      <c r="A11" s="82"/>
      <c r="B11" s="82"/>
      <c r="C11" s="82"/>
      <c r="D11" s="82"/>
      <c r="E11" s="82"/>
      <c r="F11" s="82"/>
      <c r="G11" s="82"/>
      <c r="H11" s="82"/>
    </row>
    <row r="12" ht="33" customHeight="1" spans="1:8">
      <c r="A12" s="82"/>
      <c r="B12" s="82"/>
      <c r="C12" s="82"/>
      <c r="D12" s="82"/>
      <c r="E12" s="82"/>
      <c r="F12" s="82"/>
      <c r="G12" s="82"/>
      <c r="H12" s="82"/>
    </row>
    <row r="13" ht="33" customHeight="1" spans="1:8">
      <c r="A13" s="82"/>
      <c r="B13" s="82"/>
      <c r="C13" s="82"/>
      <c r="D13" s="82"/>
      <c r="E13" s="82"/>
      <c r="F13" s="82"/>
      <c r="G13" s="82"/>
      <c r="H13" s="82"/>
    </row>
    <row r="14" ht="33" customHeight="1" spans="1:8">
      <c r="A14" s="82"/>
      <c r="B14" s="82"/>
      <c r="C14" s="82"/>
      <c r="D14" s="82"/>
      <c r="E14" s="82"/>
      <c r="F14" s="82"/>
      <c r="G14" s="82"/>
      <c r="H14" s="82"/>
    </row>
    <row r="15" ht="33" customHeight="1" spans="1:8">
      <c r="A15" s="82"/>
      <c r="B15" s="82"/>
      <c r="C15" s="82"/>
      <c r="D15" s="82"/>
      <c r="E15" s="82"/>
      <c r="F15" s="82"/>
      <c r="G15" s="82"/>
      <c r="H15" s="82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3" sqref="A13"/>
    </sheetView>
  </sheetViews>
  <sheetFormatPr defaultColWidth="9" defaultRowHeight="14.25" outlineLevelCol="7"/>
  <cols>
    <col min="1" max="1" width="41.75" customWidth="1"/>
    <col min="2" max="4" width="11.75" customWidth="1"/>
    <col min="5" max="5" width="32.625" customWidth="1"/>
    <col min="6" max="6" width="11.75" customWidth="1"/>
    <col min="7" max="7" width="39.875" customWidth="1"/>
    <col min="8" max="8" width="26.125" customWidth="1"/>
  </cols>
  <sheetData>
    <row r="1" ht="18.75" spans="1:6">
      <c r="A1" s="48" t="s">
        <v>192</v>
      </c>
      <c r="B1" s="49"/>
      <c r="C1" s="49"/>
      <c r="D1" s="49"/>
      <c r="E1" s="49"/>
      <c r="F1" s="49"/>
    </row>
    <row r="2" ht="22.5" spans="1:8">
      <c r="A2" s="50" t="s">
        <v>193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194</v>
      </c>
      <c r="B4" s="55" t="s">
        <v>195</v>
      </c>
      <c r="C4" s="56" t="s">
        <v>196</v>
      </c>
      <c r="D4" s="56"/>
      <c r="E4" s="57" t="s">
        <v>197</v>
      </c>
      <c r="F4" s="10" t="s">
        <v>198</v>
      </c>
      <c r="G4" s="57" t="s">
        <v>199</v>
      </c>
      <c r="H4" s="57" t="s">
        <v>200</v>
      </c>
    </row>
    <row r="5" ht="21" customHeight="1" spans="1:8">
      <c r="A5" s="54"/>
      <c r="B5" s="55"/>
      <c r="C5" s="10" t="s">
        <v>201</v>
      </c>
      <c r="D5" s="10" t="s">
        <v>202</v>
      </c>
      <c r="E5" s="57"/>
      <c r="F5" s="10"/>
      <c r="G5" s="57"/>
      <c r="H5" s="57"/>
    </row>
    <row r="6" ht="27.75" customHeight="1" spans="1:8">
      <c r="A6" s="58" t="s">
        <v>97</v>
      </c>
      <c r="B6" s="59">
        <v>8454.38</v>
      </c>
      <c r="C6" s="59">
        <v>5009.65</v>
      </c>
      <c r="D6" s="59">
        <v>3444.73</v>
      </c>
      <c r="E6" s="60"/>
      <c r="F6" s="61"/>
      <c r="G6" s="61" t="s">
        <v>203</v>
      </c>
      <c r="H6" s="61" t="s">
        <v>203</v>
      </c>
    </row>
    <row r="7" ht="27.75" customHeight="1" spans="1:8">
      <c r="A7" s="62" t="s">
        <v>204</v>
      </c>
      <c r="B7" s="63">
        <v>76</v>
      </c>
      <c r="C7" s="63">
        <v>76</v>
      </c>
      <c r="D7" s="63"/>
      <c r="E7" s="64" t="s">
        <v>205</v>
      </c>
      <c r="F7" s="65" t="s">
        <v>206</v>
      </c>
      <c r="G7" s="62" t="s">
        <v>204</v>
      </c>
      <c r="H7" s="66" t="s">
        <v>207</v>
      </c>
    </row>
    <row r="8" ht="27.75" customHeight="1" spans="1:8">
      <c r="A8" s="62" t="s">
        <v>208</v>
      </c>
      <c r="B8" s="63">
        <v>180.24</v>
      </c>
      <c r="C8" s="63">
        <v>180.24</v>
      </c>
      <c r="D8" s="63"/>
      <c r="E8" s="64" t="s">
        <v>209</v>
      </c>
      <c r="F8" s="65" t="s">
        <v>210</v>
      </c>
      <c r="G8" s="62" t="s">
        <v>208</v>
      </c>
      <c r="H8" s="66" t="s">
        <v>211</v>
      </c>
    </row>
    <row r="9" ht="27.75" customHeight="1" spans="1:8">
      <c r="A9" s="66" t="s">
        <v>212</v>
      </c>
      <c r="B9" s="63">
        <v>70</v>
      </c>
      <c r="C9" s="63"/>
      <c r="D9" s="63">
        <v>70</v>
      </c>
      <c r="E9" s="64" t="s">
        <v>209</v>
      </c>
      <c r="F9" s="65" t="s">
        <v>210</v>
      </c>
      <c r="G9" s="66" t="s">
        <v>212</v>
      </c>
      <c r="H9" s="66" t="s">
        <v>211</v>
      </c>
    </row>
    <row r="10" ht="27.75" customHeight="1" spans="1:8">
      <c r="A10" s="67" t="s">
        <v>213</v>
      </c>
      <c r="B10" s="68">
        <v>276.96</v>
      </c>
      <c r="C10" s="68">
        <v>276.96</v>
      </c>
      <c r="D10" s="68"/>
      <c r="E10" s="69" t="s">
        <v>214</v>
      </c>
      <c r="F10" s="65" t="s">
        <v>215</v>
      </c>
      <c r="G10" s="67" t="s">
        <v>213</v>
      </c>
      <c r="H10" s="66" t="s">
        <v>216</v>
      </c>
    </row>
    <row r="11" ht="27.75" customHeight="1" spans="1:8">
      <c r="A11" s="62" t="s">
        <v>217</v>
      </c>
      <c r="B11" s="68">
        <v>51.85</v>
      </c>
      <c r="C11" s="63">
        <v>51.85</v>
      </c>
      <c r="D11" s="68"/>
      <c r="E11" s="70" t="s">
        <v>218</v>
      </c>
      <c r="F11" s="65" t="s">
        <v>219</v>
      </c>
      <c r="G11" s="62" t="s">
        <v>217</v>
      </c>
      <c r="H11" s="66" t="s">
        <v>216</v>
      </c>
    </row>
    <row r="12" ht="27.75" customHeight="1" spans="1:8">
      <c r="A12" s="62" t="s">
        <v>220</v>
      </c>
      <c r="B12" s="68">
        <v>773.32</v>
      </c>
      <c r="C12" s="68">
        <v>773.32</v>
      </c>
      <c r="D12" s="68"/>
      <c r="E12" s="69" t="s">
        <v>221</v>
      </c>
      <c r="F12" s="65" t="s">
        <v>222</v>
      </c>
      <c r="G12" s="62" t="s">
        <v>220</v>
      </c>
      <c r="H12" s="66" t="s">
        <v>216</v>
      </c>
    </row>
    <row r="13" ht="27.75" customHeight="1" spans="1:8">
      <c r="A13" s="62" t="s">
        <v>223</v>
      </c>
      <c r="B13" s="68">
        <v>1270</v>
      </c>
      <c r="C13" s="68">
        <v>1270</v>
      </c>
      <c r="D13" s="68"/>
      <c r="E13" s="69" t="s">
        <v>224</v>
      </c>
      <c r="F13" s="65" t="s">
        <v>210</v>
      </c>
      <c r="G13" s="62" t="s">
        <v>223</v>
      </c>
      <c r="H13" s="66" t="s">
        <v>216</v>
      </c>
    </row>
    <row r="14" ht="27.75" customHeight="1" spans="1:8">
      <c r="A14" s="71" t="s">
        <v>225</v>
      </c>
      <c r="B14" s="68">
        <v>629.29</v>
      </c>
      <c r="C14" s="63">
        <v>239.78</v>
      </c>
      <c r="D14" s="68">
        <f>B14-C14</f>
        <v>389.51</v>
      </c>
      <c r="E14" s="71" t="s">
        <v>226</v>
      </c>
      <c r="F14" s="65" t="s">
        <v>227</v>
      </c>
      <c r="G14" s="71" t="s">
        <v>225</v>
      </c>
      <c r="H14" s="66" t="s">
        <v>228</v>
      </c>
    </row>
    <row r="15" ht="27.75" customHeight="1" spans="1:8">
      <c r="A15" s="66" t="s">
        <v>229</v>
      </c>
      <c r="B15" s="68">
        <v>193</v>
      </c>
      <c r="C15" s="63">
        <v>43</v>
      </c>
      <c r="D15" s="68">
        <f t="shared" ref="D15:D21" si="0">B15-C15</f>
        <v>150</v>
      </c>
      <c r="E15" s="69" t="s">
        <v>230</v>
      </c>
      <c r="F15" s="65" t="s">
        <v>206</v>
      </c>
      <c r="G15" s="66" t="s">
        <v>229</v>
      </c>
      <c r="H15" s="66" t="s">
        <v>211</v>
      </c>
    </row>
    <row r="16" ht="27.75" customHeight="1" spans="1:8">
      <c r="A16" s="66" t="s">
        <v>229</v>
      </c>
      <c r="B16" s="68">
        <v>892</v>
      </c>
      <c r="C16" s="63">
        <v>292</v>
      </c>
      <c r="D16" s="68">
        <f t="shared" si="0"/>
        <v>600</v>
      </c>
      <c r="E16" s="69" t="s">
        <v>231</v>
      </c>
      <c r="F16" s="65" t="s">
        <v>232</v>
      </c>
      <c r="G16" s="66" t="s">
        <v>229</v>
      </c>
      <c r="H16" s="66" t="s">
        <v>211</v>
      </c>
    </row>
    <row r="17" ht="27.75" customHeight="1" spans="1:8">
      <c r="A17" s="66" t="s">
        <v>229</v>
      </c>
      <c r="B17" s="68">
        <v>1763</v>
      </c>
      <c r="C17" s="63">
        <v>600</v>
      </c>
      <c r="D17" s="68">
        <f t="shared" si="0"/>
        <v>1163</v>
      </c>
      <c r="E17" s="69" t="s">
        <v>233</v>
      </c>
      <c r="F17" s="65" t="s">
        <v>234</v>
      </c>
      <c r="G17" s="66" t="s">
        <v>229</v>
      </c>
      <c r="H17" s="66" t="s">
        <v>211</v>
      </c>
    </row>
    <row r="18" ht="27.75" customHeight="1" spans="1:8">
      <c r="A18" s="66" t="s">
        <v>229</v>
      </c>
      <c r="B18" s="68">
        <v>181</v>
      </c>
      <c r="C18" s="63">
        <v>61</v>
      </c>
      <c r="D18" s="68">
        <f t="shared" si="0"/>
        <v>120</v>
      </c>
      <c r="E18" s="69" t="s">
        <v>235</v>
      </c>
      <c r="F18" s="65" t="s">
        <v>236</v>
      </c>
      <c r="G18" s="66" t="s">
        <v>229</v>
      </c>
      <c r="H18" s="66" t="s">
        <v>211</v>
      </c>
    </row>
    <row r="19" ht="27.75" customHeight="1" spans="1:8">
      <c r="A19" s="66" t="s">
        <v>229</v>
      </c>
      <c r="B19" s="68">
        <v>30.22</v>
      </c>
      <c r="C19" s="63"/>
      <c r="D19" s="68">
        <f t="shared" si="0"/>
        <v>30.22</v>
      </c>
      <c r="E19" s="71" t="s">
        <v>237</v>
      </c>
      <c r="F19" s="65" t="s">
        <v>238</v>
      </c>
      <c r="G19" s="66" t="s">
        <v>229</v>
      </c>
      <c r="H19" s="66" t="s">
        <v>211</v>
      </c>
    </row>
    <row r="20" ht="27.75" customHeight="1" spans="1:8">
      <c r="A20" s="66" t="s">
        <v>229</v>
      </c>
      <c r="B20" s="68">
        <v>123</v>
      </c>
      <c r="C20" s="63">
        <v>80</v>
      </c>
      <c r="D20" s="68">
        <f t="shared" si="0"/>
        <v>43</v>
      </c>
      <c r="E20" s="69" t="s">
        <v>239</v>
      </c>
      <c r="F20" s="65" t="s">
        <v>240</v>
      </c>
      <c r="G20" s="66" t="s">
        <v>229</v>
      </c>
      <c r="H20" s="66" t="s">
        <v>211</v>
      </c>
    </row>
    <row r="21" ht="24" customHeight="1" spans="1:8">
      <c r="A21" s="66" t="s">
        <v>229</v>
      </c>
      <c r="B21" s="68">
        <v>1123</v>
      </c>
      <c r="C21" s="72">
        <v>244</v>
      </c>
      <c r="D21" s="68">
        <f t="shared" si="0"/>
        <v>879</v>
      </c>
      <c r="E21" s="73" t="s">
        <v>241</v>
      </c>
      <c r="F21" s="74">
        <v>2082102</v>
      </c>
      <c r="G21" s="66" t="s">
        <v>229</v>
      </c>
      <c r="H21" s="66" t="s">
        <v>211</v>
      </c>
    </row>
    <row r="22" ht="24" customHeight="1" spans="1:8">
      <c r="A22" s="73" t="s">
        <v>242</v>
      </c>
      <c r="B22" s="68">
        <v>784.64</v>
      </c>
      <c r="C22" s="68">
        <v>784.64</v>
      </c>
      <c r="D22" s="68"/>
      <c r="E22" s="73" t="s">
        <v>243</v>
      </c>
      <c r="F22" s="74">
        <v>2082502</v>
      </c>
      <c r="G22" s="73" t="s">
        <v>242</v>
      </c>
      <c r="H22" s="66" t="s">
        <v>216</v>
      </c>
    </row>
    <row r="23" ht="24" customHeight="1" spans="1:8">
      <c r="A23" s="62" t="s">
        <v>244</v>
      </c>
      <c r="B23" s="68">
        <v>36.86</v>
      </c>
      <c r="C23" s="68">
        <v>36.86</v>
      </c>
      <c r="D23" s="68"/>
      <c r="E23" s="75" t="s">
        <v>245</v>
      </c>
      <c r="F23" s="74">
        <v>2083099</v>
      </c>
      <c r="G23" s="62" t="s">
        <v>244</v>
      </c>
      <c r="H23" s="66" t="s">
        <v>216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opLeftCell="A28" workbookViewId="0">
      <selection activeCell="K32" sqref="K32"/>
    </sheetView>
  </sheetViews>
  <sheetFormatPr defaultColWidth="9" defaultRowHeight="14.25"/>
  <cols>
    <col min="1" max="1" width="43.5" customWidth="1"/>
    <col min="2" max="2" width="27.25" customWidth="1"/>
    <col min="3" max="4" width="8.75" customWidth="1"/>
    <col min="5" max="5" width="9.625" customWidth="1"/>
    <col min="6" max="6" width="10.625" customWidth="1"/>
    <col min="7" max="7" width="10.125" customWidth="1"/>
    <col min="8" max="8" width="11.75" customWidth="1"/>
    <col min="12" max="12" width="11.5"/>
  </cols>
  <sheetData>
    <row r="1" ht="31.5" customHeight="1" spans="1:14">
      <c r="A1" s="1" t="s">
        <v>246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2"/>
    </row>
    <row r="2" ht="33" customHeight="1" spans="1:14">
      <c r="A2" s="32" t="s">
        <v>247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248</v>
      </c>
      <c r="B4" s="34" t="s">
        <v>249</v>
      </c>
      <c r="C4" s="34" t="s">
        <v>250</v>
      </c>
      <c r="D4" s="34" t="s">
        <v>251</v>
      </c>
      <c r="E4" s="8" t="s">
        <v>252</v>
      </c>
      <c r="F4" s="8"/>
      <c r="G4" s="8"/>
      <c r="H4" s="8"/>
      <c r="I4" s="8"/>
      <c r="J4" s="8"/>
      <c r="K4" s="8"/>
      <c r="L4" s="8"/>
      <c r="M4" s="8"/>
      <c r="N4" s="43" t="s">
        <v>253</v>
      </c>
    </row>
    <row r="5" ht="37.5" customHeight="1" spans="1:14">
      <c r="A5" s="9"/>
      <c r="B5" s="34"/>
      <c r="C5" s="34"/>
      <c r="D5" s="34"/>
      <c r="E5" s="10" t="s">
        <v>254</v>
      </c>
      <c r="F5" s="8" t="s">
        <v>41</v>
      </c>
      <c r="G5" s="8"/>
      <c r="H5" s="8"/>
      <c r="I5" s="8"/>
      <c r="J5" s="44"/>
      <c r="K5" s="44"/>
      <c r="L5" s="26" t="s">
        <v>255</v>
      </c>
      <c r="M5" s="26" t="s">
        <v>256</v>
      </c>
      <c r="N5" s="45"/>
    </row>
    <row r="6" ht="78.75" customHeight="1" spans="1:14">
      <c r="A6" s="13"/>
      <c r="B6" s="34"/>
      <c r="C6" s="34"/>
      <c r="D6" s="34"/>
      <c r="E6" s="10"/>
      <c r="F6" s="14" t="s">
        <v>257</v>
      </c>
      <c r="G6" s="10" t="s">
        <v>258</v>
      </c>
      <c r="H6" s="10" t="s">
        <v>259</v>
      </c>
      <c r="I6" s="10" t="s">
        <v>260</v>
      </c>
      <c r="J6" s="10" t="s">
        <v>261</v>
      </c>
      <c r="K6" s="27" t="s">
        <v>262</v>
      </c>
      <c r="L6" s="28"/>
      <c r="M6" s="28"/>
      <c r="N6" s="46"/>
    </row>
    <row r="7" ht="24" customHeight="1" spans="1:14">
      <c r="A7" s="15" t="s">
        <v>263</v>
      </c>
      <c r="B7" s="15" t="s">
        <v>264</v>
      </c>
      <c r="C7" s="34" t="s">
        <v>265</v>
      </c>
      <c r="D7" s="35">
        <v>1</v>
      </c>
      <c r="E7" s="36">
        <v>0.5</v>
      </c>
      <c r="F7" s="36">
        <v>0.5</v>
      </c>
      <c r="G7" s="36">
        <v>0.5</v>
      </c>
      <c r="H7" s="10"/>
      <c r="I7" s="10"/>
      <c r="J7" s="10"/>
      <c r="K7" s="27"/>
      <c r="L7" s="28"/>
      <c r="M7" s="28"/>
      <c r="N7" s="46"/>
    </row>
    <row r="8" ht="24" customHeight="1" spans="1:14">
      <c r="A8" s="15" t="s">
        <v>263</v>
      </c>
      <c r="B8" s="15" t="s">
        <v>266</v>
      </c>
      <c r="C8" s="34" t="s">
        <v>265</v>
      </c>
      <c r="D8" s="35">
        <v>1</v>
      </c>
      <c r="E8" s="36">
        <v>0.3</v>
      </c>
      <c r="F8" s="36">
        <v>0.3</v>
      </c>
      <c r="G8" s="36">
        <v>0.3</v>
      </c>
      <c r="H8" s="10"/>
      <c r="I8" s="10"/>
      <c r="J8" s="10"/>
      <c r="K8" s="27"/>
      <c r="L8" s="28"/>
      <c r="M8" s="28"/>
      <c r="N8" s="46"/>
    </row>
    <row r="9" ht="24" customHeight="1" spans="1:14">
      <c r="A9" s="15" t="s">
        <v>263</v>
      </c>
      <c r="B9" s="15" t="s">
        <v>267</v>
      </c>
      <c r="C9" s="34" t="s">
        <v>265</v>
      </c>
      <c r="D9" s="35">
        <v>1</v>
      </c>
      <c r="E9" s="36">
        <v>0.3</v>
      </c>
      <c r="F9" s="36">
        <v>0.3</v>
      </c>
      <c r="G9" s="36">
        <v>0.3</v>
      </c>
      <c r="H9" s="10"/>
      <c r="I9" s="10"/>
      <c r="J9" s="10"/>
      <c r="K9" s="27"/>
      <c r="L9" s="28"/>
      <c r="M9" s="28"/>
      <c r="N9" s="46"/>
    </row>
    <row r="10" ht="24" customHeight="1" spans="1:14">
      <c r="A10" s="15" t="s">
        <v>263</v>
      </c>
      <c r="B10" s="15" t="s">
        <v>268</v>
      </c>
      <c r="C10" s="34" t="s">
        <v>265</v>
      </c>
      <c r="D10" s="35">
        <v>1</v>
      </c>
      <c r="E10" s="36">
        <v>1.7</v>
      </c>
      <c r="F10" s="36">
        <v>1.7</v>
      </c>
      <c r="G10" s="36">
        <v>1.7</v>
      </c>
      <c r="H10" s="10"/>
      <c r="I10" s="10"/>
      <c r="J10" s="10"/>
      <c r="K10" s="27"/>
      <c r="L10" s="28"/>
      <c r="M10" s="28"/>
      <c r="N10" s="46"/>
    </row>
    <row r="11" ht="24" customHeight="1" spans="1:14">
      <c r="A11" s="15" t="s">
        <v>263</v>
      </c>
      <c r="B11" s="15" t="s">
        <v>269</v>
      </c>
      <c r="C11" s="34" t="s">
        <v>265</v>
      </c>
      <c r="D11" s="35">
        <v>1</v>
      </c>
      <c r="E11" s="36">
        <v>0.6</v>
      </c>
      <c r="F11" s="36">
        <v>0.6</v>
      </c>
      <c r="G11" s="36">
        <v>0.6</v>
      </c>
      <c r="H11" s="10"/>
      <c r="I11" s="10"/>
      <c r="J11" s="10"/>
      <c r="K11" s="27"/>
      <c r="L11" s="28"/>
      <c r="M11" s="28"/>
      <c r="N11" s="46"/>
    </row>
    <row r="12" ht="24" customHeight="1" spans="1:14">
      <c r="A12" s="15" t="s">
        <v>263</v>
      </c>
      <c r="B12" s="15" t="s">
        <v>270</v>
      </c>
      <c r="C12" s="34" t="s">
        <v>265</v>
      </c>
      <c r="D12" s="35">
        <v>1</v>
      </c>
      <c r="E12" s="36">
        <v>0.6</v>
      </c>
      <c r="F12" s="36">
        <v>0.6</v>
      </c>
      <c r="G12" s="36">
        <v>0.6</v>
      </c>
      <c r="H12" s="10"/>
      <c r="I12" s="10"/>
      <c r="J12" s="10"/>
      <c r="K12" s="27"/>
      <c r="L12" s="28"/>
      <c r="M12" s="28"/>
      <c r="N12" s="46"/>
    </row>
    <row r="13" ht="24" customHeight="1" spans="1:14">
      <c r="A13" s="15" t="s">
        <v>263</v>
      </c>
      <c r="B13" s="15" t="s">
        <v>271</v>
      </c>
      <c r="C13" s="34" t="s">
        <v>272</v>
      </c>
      <c r="D13" s="35">
        <v>1</v>
      </c>
      <c r="E13" s="36">
        <v>0.6</v>
      </c>
      <c r="F13" s="36">
        <v>0.6</v>
      </c>
      <c r="G13" s="36">
        <v>0.6</v>
      </c>
      <c r="H13" s="10"/>
      <c r="I13" s="10"/>
      <c r="J13" s="10"/>
      <c r="K13" s="27"/>
      <c r="L13" s="28"/>
      <c r="M13" s="28"/>
      <c r="N13" s="46"/>
    </row>
    <row r="14" ht="24" customHeight="1" spans="1:14">
      <c r="A14" s="15" t="s">
        <v>273</v>
      </c>
      <c r="B14" s="15" t="s">
        <v>274</v>
      </c>
      <c r="C14" s="34" t="s">
        <v>275</v>
      </c>
      <c r="D14" s="35">
        <v>1</v>
      </c>
      <c r="E14" s="36">
        <v>0.35</v>
      </c>
      <c r="F14" s="36">
        <v>0.35</v>
      </c>
      <c r="G14" s="36">
        <v>0.35</v>
      </c>
      <c r="H14" s="10"/>
      <c r="I14" s="10"/>
      <c r="J14" s="10"/>
      <c r="K14" s="27"/>
      <c r="L14" s="28"/>
      <c r="M14" s="28"/>
      <c r="N14" s="46"/>
    </row>
    <row r="15" ht="24" customHeight="1" spans="1:14">
      <c r="A15" s="15" t="s">
        <v>273</v>
      </c>
      <c r="B15" s="15" t="s">
        <v>276</v>
      </c>
      <c r="C15" s="34" t="s">
        <v>275</v>
      </c>
      <c r="D15" s="35">
        <v>1</v>
      </c>
      <c r="E15" s="36">
        <v>0.85</v>
      </c>
      <c r="F15" s="36">
        <v>0.85</v>
      </c>
      <c r="G15" s="36">
        <v>0.85</v>
      </c>
      <c r="H15" s="36"/>
      <c r="I15" s="10"/>
      <c r="J15" s="10"/>
      <c r="K15" s="27"/>
      <c r="L15" s="28"/>
      <c r="M15" s="28"/>
      <c r="N15" s="46"/>
    </row>
    <row r="16" ht="24" customHeight="1" spans="1:14">
      <c r="A16" s="15" t="s">
        <v>273</v>
      </c>
      <c r="B16" s="15" t="s">
        <v>277</v>
      </c>
      <c r="C16" s="34" t="s">
        <v>275</v>
      </c>
      <c r="D16" s="35">
        <v>1</v>
      </c>
      <c r="E16" s="36">
        <v>0.8</v>
      </c>
      <c r="F16" s="36">
        <v>0.8</v>
      </c>
      <c r="G16" s="36">
        <v>0.8</v>
      </c>
      <c r="H16" s="37"/>
      <c r="I16" s="37"/>
      <c r="J16" s="37"/>
      <c r="K16" s="37"/>
      <c r="L16" s="37"/>
      <c r="M16" s="37"/>
      <c r="N16" s="37"/>
    </row>
    <row r="17" ht="24" customHeight="1" spans="1:14">
      <c r="A17" s="15" t="s">
        <v>278</v>
      </c>
      <c r="B17" s="15" t="s">
        <v>264</v>
      </c>
      <c r="C17" s="34" t="s">
        <v>265</v>
      </c>
      <c r="D17" s="35">
        <v>1</v>
      </c>
      <c r="E17" s="36">
        <v>1</v>
      </c>
      <c r="F17" s="36">
        <v>1</v>
      </c>
      <c r="G17" s="36">
        <v>1</v>
      </c>
      <c r="H17" s="38"/>
      <c r="I17" s="38"/>
      <c r="J17" s="38"/>
      <c r="K17" s="38"/>
      <c r="L17" s="38"/>
      <c r="M17" s="38"/>
      <c r="N17" s="47"/>
    </row>
    <row r="18" ht="24" customHeight="1" spans="1:14">
      <c r="A18" s="15" t="s">
        <v>278</v>
      </c>
      <c r="B18" s="15" t="s">
        <v>268</v>
      </c>
      <c r="C18" s="34" t="s">
        <v>265</v>
      </c>
      <c r="D18" s="35">
        <v>1</v>
      </c>
      <c r="E18" s="36">
        <v>2</v>
      </c>
      <c r="F18" s="36">
        <v>2</v>
      </c>
      <c r="G18" s="36">
        <v>2</v>
      </c>
      <c r="H18" s="38"/>
      <c r="I18" s="38"/>
      <c r="J18" s="38"/>
      <c r="K18" s="38"/>
      <c r="L18" s="38"/>
      <c r="M18" s="38"/>
      <c r="N18" s="47"/>
    </row>
    <row r="19" ht="24" customHeight="1" spans="1:14">
      <c r="A19" s="15" t="s">
        <v>279</v>
      </c>
      <c r="B19" s="15" t="s">
        <v>280</v>
      </c>
      <c r="C19" s="34" t="s">
        <v>265</v>
      </c>
      <c r="D19" s="35">
        <v>1</v>
      </c>
      <c r="E19" s="36">
        <v>76</v>
      </c>
      <c r="F19" s="36">
        <v>76</v>
      </c>
      <c r="G19" s="36">
        <v>76</v>
      </c>
      <c r="H19" s="38"/>
      <c r="I19" s="38"/>
      <c r="J19" s="38"/>
      <c r="K19" s="38"/>
      <c r="L19" s="38"/>
      <c r="M19" s="38"/>
      <c r="N19" s="47"/>
    </row>
    <row r="20" ht="24" customHeight="1" spans="1:14">
      <c r="A20" s="15" t="s">
        <v>281</v>
      </c>
      <c r="B20" s="15" t="s">
        <v>268</v>
      </c>
      <c r="C20" s="34" t="s">
        <v>265</v>
      </c>
      <c r="D20" s="35">
        <v>1</v>
      </c>
      <c r="E20" s="36">
        <v>4.8</v>
      </c>
      <c r="F20" s="36">
        <v>4.8</v>
      </c>
      <c r="G20" s="36">
        <v>4.8</v>
      </c>
      <c r="H20" s="38"/>
      <c r="I20" s="38"/>
      <c r="J20" s="38"/>
      <c r="K20" s="38"/>
      <c r="L20" s="38"/>
      <c r="M20" s="38"/>
      <c r="N20" s="47"/>
    </row>
    <row r="21" ht="24" customHeight="1" spans="1:14">
      <c r="A21" s="15" t="s">
        <v>282</v>
      </c>
      <c r="B21" s="15" t="s">
        <v>268</v>
      </c>
      <c r="C21" s="34" t="s">
        <v>265</v>
      </c>
      <c r="D21" s="35">
        <v>1000</v>
      </c>
      <c r="E21" s="36">
        <v>0.02</v>
      </c>
      <c r="F21" s="36">
        <v>0.02</v>
      </c>
      <c r="G21" s="36">
        <v>0.02</v>
      </c>
      <c r="H21" s="38"/>
      <c r="I21" s="38"/>
      <c r="J21" s="38"/>
      <c r="K21" s="38"/>
      <c r="L21" s="38"/>
      <c r="M21" s="38"/>
      <c r="N21" s="47"/>
    </row>
    <row r="22" ht="24" customHeight="1" spans="1:14">
      <c r="A22" s="15" t="s">
        <v>283</v>
      </c>
      <c r="B22" s="15" t="s">
        <v>284</v>
      </c>
      <c r="C22" s="34" t="s">
        <v>265</v>
      </c>
      <c r="D22" s="35">
        <v>1</v>
      </c>
      <c r="E22" s="36">
        <v>84</v>
      </c>
      <c r="F22" s="36"/>
      <c r="G22" s="36"/>
      <c r="H22" s="38"/>
      <c r="I22" s="38"/>
      <c r="J22" s="38"/>
      <c r="K22" s="38"/>
      <c r="L22" s="36">
        <v>84</v>
      </c>
      <c r="M22" s="38"/>
      <c r="N22" s="47"/>
    </row>
    <row r="23" ht="24" customHeight="1" spans="1:14">
      <c r="A23" s="15" t="s">
        <v>285</v>
      </c>
      <c r="B23" s="15" t="s">
        <v>268</v>
      </c>
      <c r="C23" s="34" t="s">
        <v>265</v>
      </c>
      <c r="D23" s="35">
        <v>1</v>
      </c>
      <c r="E23" s="36">
        <v>1</v>
      </c>
      <c r="F23" s="36">
        <v>1</v>
      </c>
      <c r="G23" s="36">
        <v>1</v>
      </c>
      <c r="H23" s="38"/>
      <c r="I23" s="38"/>
      <c r="J23" s="38"/>
      <c r="K23" s="38"/>
      <c r="L23" s="38"/>
      <c r="M23" s="38"/>
      <c r="N23" s="47"/>
    </row>
    <row r="24" ht="24" customHeight="1" spans="1:14">
      <c r="A24" s="15" t="s">
        <v>285</v>
      </c>
      <c r="B24" s="15" t="s">
        <v>264</v>
      </c>
      <c r="C24" s="34" t="s">
        <v>265</v>
      </c>
      <c r="D24" s="35">
        <v>1</v>
      </c>
      <c r="E24" s="36">
        <v>2.07</v>
      </c>
      <c r="F24" s="36">
        <v>2.07</v>
      </c>
      <c r="G24" s="36">
        <v>2.07</v>
      </c>
      <c r="H24" s="38"/>
      <c r="I24" s="38"/>
      <c r="J24" s="38"/>
      <c r="K24" s="38"/>
      <c r="L24" s="38"/>
      <c r="M24" s="38"/>
      <c r="N24" s="47"/>
    </row>
    <row r="25" ht="24" customHeight="1" spans="1:14">
      <c r="A25" s="15" t="s">
        <v>286</v>
      </c>
      <c r="B25" s="15" t="s">
        <v>287</v>
      </c>
      <c r="C25" s="34" t="s">
        <v>265</v>
      </c>
      <c r="D25" s="35">
        <v>1</v>
      </c>
      <c r="E25" s="36">
        <v>134</v>
      </c>
      <c r="F25" s="36">
        <v>134</v>
      </c>
      <c r="G25" s="36"/>
      <c r="H25" s="36">
        <v>134</v>
      </c>
      <c r="I25" s="38"/>
      <c r="J25" s="38"/>
      <c r="K25" s="38"/>
      <c r="L25" s="38"/>
      <c r="M25" s="38"/>
      <c r="N25" s="47"/>
    </row>
    <row r="26" ht="24" customHeight="1" spans="1:14">
      <c r="A26" s="15" t="s">
        <v>288</v>
      </c>
      <c r="B26" s="15" t="s">
        <v>289</v>
      </c>
      <c r="C26" s="34" t="s">
        <v>265</v>
      </c>
      <c r="D26" s="35">
        <v>1</v>
      </c>
      <c r="E26" s="36">
        <v>142</v>
      </c>
      <c r="F26" s="36">
        <v>142</v>
      </c>
      <c r="G26" s="36">
        <v>142</v>
      </c>
      <c r="H26" s="38"/>
      <c r="I26" s="38"/>
      <c r="J26" s="38"/>
      <c r="K26" s="38"/>
      <c r="L26" s="38"/>
      <c r="M26" s="38"/>
      <c r="N26" s="47"/>
    </row>
    <row r="27" ht="24" customHeight="1" spans="1:14">
      <c r="A27" s="15" t="s">
        <v>290</v>
      </c>
      <c r="B27" s="15" t="s">
        <v>291</v>
      </c>
      <c r="C27" s="34" t="s">
        <v>275</v>
      </c>
      <c r="D27" s="35">
        <v>1</v>
      </c>
      <c r="E27" s="36">
        <v>8.32</v>
      </c>
      <c r="F27" s="36">
        <v>8.32</v>
      </c>
      <c r="G27" s="36">
        <v>8.32</v>
      </c>
      <c r="H27" s="38"/>
      <c r="I27" s="38"/>
      <c r="J27" s="38"/>
      <c r="K27" s="38"/>
      <c r="L27" s="38"/>
      <c r="M27" s="38"/>
      <c r="N27" s="47"/>
    </row>
    <row r="28" ht="24" customHeight="1" spans="1:14">
      <c r="A28" s="15" t="s">
        <v>292</v>
      </c>
      <c r="B28" s="15" t="s">
        <v>293</v>
      </c>
      <c r="C28" s="34" t="s">
        <v>275</v>
      </c>
      <c r="D28" s="35">
        <v>1</v>
      </c>
      <c r="E28" s="36">
        <v>20</v>
      </c>
      <c r="F28" s="36">
        <v>20</v>
      </c>
      <c r="G28" s="36">
        <v>20</v>
      </c>
      <c r="H28" s="38"/>
      <c r="I28" s="38"/>
      <c r="J28" s="38"/>
      <c r="K28" s="38"/>
      <c r="L28" s="38"/>
      <c r="M28" s="38"/>
      <c r="N28" s="47"/>
    </row>
    <row r="29" ht="24" customHeight="1" spans="1:14">
      <c r="A29" s="15" t="s">
        <v>294</v>
      </c>
      <c r="B29" s="15" t="s">
        <v>295</v>
      </c>
      <c r="C29" s="34" t="s">
        <v>265</v>
      </c>
      <c r="D29" s="35">
        <v>1</v>
      </c>
      <c r="E29" s="36">
        <v>100</v>
      </c>
      <c r="F29" s="36">
        <v>100</v>
      </c>
      <c r="G29" s="36">
        <v>100</v>
      </c>
      <c r="H29" s="38"/>
      <c r="I29" s="38"/>
      <c r="J29" s="38"/>
      <c r="K29" s="38"/>
      <c r="L29" s="38"/>
      <c r="M29" s="38"/>
      <c r="N29" s="47"/>
    </row>
    <row r="30" ht="24" customHeight="1" spans="1:14">
      <c r="A30" s="15" t="s">
        <v>296</v>
      </c>
      <c r="B30" s="15" t="s">
        <v>264</v>
      </c>
      <c r="C30" s="34" t="s">
        <v>265</v>
      </c>
      <c r="D30" s="35">
        <v>100</v>
      </c>
      <c r="E30" s="36">
        <v>0.01</v>
      </c>
      <c r="F30" s="36">
        <v>0.01</v>
      </c>
      <c r="G30" s="36">
        <v>0.01</v>
      </c>
      <c r="H30" s="38"/>
      <c r="I30" s="38"/>
      <c r="J30" s="38"/>
      <c r="K30" s="38"/>
      <c r="L30" s="38"/>
      <c r="M30" s="38"/>
      <c r="N30" s="47"/>
    </row>
    <row r="31" ht="24" customHeight="1" spans="1:14">
      <c r="A31" s="15" t="s">
        <v>296</v>
      </c>
      <c r="B31" s="15" t="s">
        <v>268</v>
      </c>
      <c r="C31" s="34" t="s">
        <v>265</v>
      </c>
      <c r="D31" s="35">
        <v>100</v>
      </c>
      <c r="E31" s="36">
        <v>0.01</v>
      </c>
      <c r="F31" s="36">
        <v>0.01</v>
      </c>
      <c r="G31" s="36">
        <v>0.01</v>
      </c>
      <c r="H31" s="38"/>
      <c r="I31" s="38"/>
      <c r="J31" s="38"/>
      <c r="K31" s="38"/>
      <c r="L31" s="38"/>
      <c r="M31" s="38"/>
      <c r="N31" s="47"/>
    </row>
    <row r="32" ht="24" customHeight="1" spans="1:14">
      <c r="A32" s="39" t="s">
        <v>97</v>
      </c>
      <c r="B32" s="40"/>
      <c r="C32" s="40"/>
      <c r="D32" s="41"/>
      <c r="E32" s="38">
        <f>SUM(E7:E31)</f>
        <v>581.83</v>
      </c>
      <c r="F32" s="38">
        <f t="shared" ref="F32:L32" si="0">SUM(F7:F31)</f>
        <v>497.83</v>
      </c>
      <c r="G32" s="38">
        <f t="shared" si="0"/>
        <v>363.83</v>
      </c>
      <c r="H32" s="38">
        <f t="shared" si="0"/>
        <v>134</v>
      </c>
      <c r="I32" s="38"/>
      <c r="J32" s="38"/>
      <c r="K32" s="38"/>
      <c r="L32" s="38">
        <f t="shared" si="0"/>
        <v>84</v>
      </c>
      <c r="M32" s="38"/>
      <c r="N32" s="47"/>
    </row>
  </sheetData>
  <mergeCells count="11">
    <mergeCell ref="A2:N2"/>
    <mergeCell ref="A3:N3"/>
    <mergeCell ref="A32:D32"/>
    <mergeCell ref="A4:A6"/>
    <mergeCell ref="B4:B6"/>
    <mergeCell ref="C4:C6"/>
    <mergeCell ref="D4:D6"/>
    <mergeCell ref="E5:E6"/>
    <mergeCell ref="L5:L6"/>
    <mergeCell ref="M5:M6"/>
    <mergeCell ref="N4:N6"/>
  </mergeCells>
  <conditionalFormatting sqref="A7">
    <cfRule type="expression" dxfId="0" priority="21" stopIfTrue="1">
      <formula>NOT(ISERROR(SEARCH("&lt;总计&gt;",A7)))</formula>
    </cfRule>
    <cfRule type="expression" dxfId="1" priority="20" stopIfTrue="1">
      <formula>NOT(ISERROR(SEARCH("&lt;合计&gt;",A7)))</formula>
    </cfRule>
    <cfRule type="expression" dxfId="1" priority="19" stopIfTrue="1">
      <formula>NOT(ISERROR(SEARCH("&lt;小计&gt;",A7)))</formula>
    </cfRule>
  </conditionalFormatting>
  <conditionalFormatting sqref="E7">
    <cfRule type="expression" dxfId="0" priority="6" stopIfTrue="1">
      <formula>NOT(ISERROR(SEARCH("&lt;总计&gt;",E7)))</formula>
    </cfRule>
    <cfRule type="expression" dxfId="1" priority="5" stopIfTrue="1">
      <formula>NOT(ISERROR(SEARCH("&lt;合计&gt;",E7)))</formula>
    </cfRule>
    <cfRule type="expression" dxfId="1" priority="4" stopIfTrue="1">
      <formula>NOT(ISERROR(SEARCH("&lt;小计&gt;",E7)))</formula>
    </cfRule>
  </conditionalFormatting>
  <conditionalFormatting sqref="F7">
    <cfRule type="expression" dxfId="0" priority="18" stopIfTrue="1">
      <formula>NOT(ISERROR(SEARCH("&lt;总计&gt;",F7)))</formula>
    </cfRule>
    <cfRule type="expression" dxfId="1" priority="17" stopIfTrue="1">
      <formula>NOT(ISERROR(SEARCH("&lt;合计&gt;",F7)))</formula>
    </cfRule>
    <cfRule type="expression" dxfId="1" priority="16" stopIfTrue="1">
      <formula>NOT(ISERROR(SEARCH("&lt;小计&gt;",F7)))</formula>
    </cfRule>
  </conditionalFormatting>
  <conditionalFormatting sqref="G7">
    <cfRule type="expression" dxfId="0" priority="3" stopIfTrue="1">
      <formula>NOT(ISERROR(SEARCH("&lt;总计&gt;",G7)))</formula>
    </cfRule>
    <cfRule type="expression" dxfId="1" priority="2" stopIfTrue="1">
      <formula>NOT(ISERROR(SEARCH("&lt;合计&gt;",G7)))</formula>
    </cfRule>
    <cfRule type="expression" dxfId="1" priority="1" stopIfTrue="1">
      <formula>NOT(ISERROR(SEARCH("&lt;小计&gt;",G7)))</formula>
    </cfRule>
  </conditionalFormatting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5" workbookViewId="0">
      <selection activeCell="C10" sqref="C10"/>
    </sheetView>
  </sheetViews>
  <sheetFormatPr defaultColWidth="9" defaultRowHeight="14.25"/>
  <cols>
    <col min="1" max="1" width="26.875" customWidth="1"/>
    <col min="2" max="4" width="10.875" customWidth="1"/>
  </cols>
  <sheetData>
    <row r="1" ht="31.5" customHeight="1" spans="1:12">
      <c r="A1" s="1" t="s">
        <v>297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299</v>
      </c>
      <c r="B4" s="7" t="s">
        <v>300</v>
      </c>
      <c r="C4" s="8" t="s">
        <v>252</v>
      </c>
      <c r="D4" s="8"/>
      <c r="E4" s="8"/>
      <c r="F4" s="8"/>
      <c r="G4" s="8"/>
      <c r="H4" s="8"/>
      <c r="I4" s="8"/>
      <c r="J4" s="8"/>
      <c r="K4" s="8"/>
      <c r="L4" s="7" t="s">
        <v>120</v>
      </c>
    </row>
    <row r="5" ht="25.5" customHeight="1" spans="1:12">
      <c r="A5" s="9"/>
      <c r="B5" s="9"/>
      <c r="C5" s="10" t="s">
        <v>254</v>
      </c>
      <c r="D5" s="11" t="s">
        <v>301</v>
      </c>
      <c r="E5" s="12"/>
      <c r="F5" s="12"/>
      <c r="G5" s="12"/>
      <c r="H5" s="12"/>
      <c r="I5" s="25"/>
      <c r="J5" s="26" t="s">
        <v>255</v>
      </c>
      <c r="K5" s="26" t="s">
        <v>256</v>
      </c>
      <c r="L5" s="9"/>
    </row>
    <row r="6" ht="81" customHeight="1" spans="1:12">
      <c r="A6" s="13"/>
      <c r="B6" s="13"/>
      <c r="C6" s="10"/>
      <c r="D6" s="14" t="s">
        <v>257</v>
      </c>
      <c r="E6" s="10" t="s">
        <v>258</v>
      </c>
      <c r="F6" s="10" t="s">
        <v>259</v>
      </c>
      <c r="G6" s="10" t="s">
        <v>260</v>
      </c>
      <c r="H6" s="10" t="s">
        <v>261</v>
      </c>
      <c r="I6" s="27" t="s">
        <v>302</v>
      </c>
      <c r="J6" s="28"/>
      <c r="K6" s="28"/>
      <c r="L6" s="13"/>
    </row>
    <row r="7" ht="32.25" customHeight="1" spans="1:12">
      <c r="A7" s="15" t="s">
        <v>303</v>
      </c>
      <c r="B7" s="16"/>
      <c r="C7" s="17">
        <v>15</v>
      </c>
      <c r="D7" s="18">
        <v>15</v>
      </c>
      <c r="E7" s="17">
        <v>15</v>
      </c>
      <c r="F7" s="17"/>
      <c r="G7" s="16"/>
      <c r="H7" s="19"/>
      <c r="I7" s="16"/>
      <c r="J7" s="16"/>
      <c r="K7" s="16"/>
      <c r="L7" s="16"/>
    </row>
    <row r="8" ht="32.25" customHeight="1" spans="1:12">
      <c r="A8" s="16"/>
      <c r="B8" s="16"/>
      <c r="C8" s="16"/>
      <c r="D8" s="19"/>
      <c r="E8" s="16"/>
      <c r="F8" s="16"/>
      <c r="G8" s="16"/>
      <c r="H8" s="19"/>
      <c r="I8" s="16"/>
      <c r="J8" s="16"/>
      <c r="K8" s="16"/>
      <c r="L8" s="16"/>
    </row>
    <row r="9" ht="32.25" customHeight="1" spans="1:12">
      <c r="A9" s="16"/>
      <c r="B9" s="16"/>
      <c r="C9" s="16"/>
      <c r="D9" s="19"/>
      <c r="E9" s="16"/>
      <c r="F9" s="16"/>
      <c r="G9" s="16"/>
      <c r="H9" s="19"/>
      <c r="I9" s="16"/>
      <c r="J9" s="16"/>
      <c r="K9" s="16"/>
      <c r="L9" s="16"/>
    </row>
    <row r="10" ht="32.25" customHeight="1" spans="1:12">
      <c r="A10" s="16"/>
      <c r="B10" s="16"/>
      <c r="C10" s="16"/>
      <c r="D10" s="19"/>
      <c r="E10" s="16"/>
      <c r="F10" s="16"/>
      <c r="G10" s="16"/>
      <c r="H10" s="19"/>
      <c r="I10" s="16"/>
      <c r="J10" s="16"/>
      <c r="K10" s="16"/>
      <c r="L10" s="16"/>
    </row>
    <row r="11" ht="32.25" customHeight="1" spans="1:12">
      <c r="A11" s="16"/>
      <c r="B11" s="16"/>
      <c r="C11" s="16"/>
      <c r="D11" s="19"/>
      <c r="E11" s="16"/>
      <c r="F11" s="16"/>
      <c r="G11" s="16"/>
      <c r="H11" s="19"/>
      <c r="I11" s="16"/>
      <c r="J11" s="16"/>
      <c r="K11" s="16"/>
      <c r="L11" s="16"/>
    </row>
    <row r="12" ht="32.25" customHeight="1" spans="1:12">
      <c r="A12" s="16"/>
      <c r="B12" s="16"/>
      <c r="C12" s="16"/>
      <c r="D12" s="19"/>
      <c r="E12" s="16"/>
      <c r="F12" s="16"/>
      <c r="G12" s="16"/>
      <c r="H12" s="19"/>
      <c r="I12" s="16"/>
      <c r="J12" s="16"/>
      <c r="K12" s="16"/>
      <c r="L12" s="16"/>
    </row>
    <row r="13" ht="32.25" customHeight="1" spans="1:12">
      <c r="A13" s="16"/>
      <c r="B13" s="16"/>
      <c r="C13" s="16"/>
      <c r="D13" s="19"/>
      <c r="E13" s="16"/>
      <c r="F13" s="16"/>
      <c r="G13" s="16"/>
      <c r="H13" s="19"/>
      <c r="I13" s="16"/>
      <c r="J13" s="16"/>
      <c r="K13" s="16"/>
      <c r="L13" s="16"/>
    </row>
    <row r="14" ht="32.25" customHeight="1" spans="1:12">
      <c r="A14" s="20" t="s">
        <v>97</v>
      </c>
      <c r="B14" s="21"/>
      <c r="C14" s="17">
        <v>15</v>
      </c>
      <c r="D14" s="18">
        <v>15</v>
      </c>
      <c r="E14" s="17">
        <v>15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GridLines="0" showZeros="0" workbookViewId="0">
      <selection activeCell="C15" sqref="C15"/>
    </sheetView>
  </sheetViews>
  <sheetFormatPr defaultColWidth="6.875" defaultRowHeight="11.25" outlineLevelCol="6"/>
  <cols>
    <col min="1" max="1" width="13.125" style="76" customWidth="1"/>
    <col min="2" max="2" width="39.25" style="76" customWidth="1"/>
    <col min="3" max="5" width="14.625" style="76" customWidth="1"/>
    <col min="6" max="6" width="12" style="76" customWidth="1"/>
    <col min="7" max="7" width="15.625" style="76" customWidth="1"/>
    <col min="8" max="16384" width="6.875" style="76"/>
  </cols>
  <sheetData>
    <row r="1" ht="16.5" customHeight="1" spans="1:7">
      <c r="A1" s="48" t="s">
        <v>38</v>
      </c>
      <c r="B1" s="49"/>
      <c r="C1" s="49"/>
      <c r="D1" s="83"/>
      <c r="E1" s="83"/>
      <c r="F1" s="83"/>
      <c r="G1" s="83"/>
    </row>
    <row r="2" ht="29.25" customHeight="1" spans="1:7">
      <c r="A2" s="85" t="s">
        <v>39</v>
      </c>
      <c r="B2" s="85"/>
      <c r="C2" s="85"/>
      <c r="D2" s="85"/>
      <c r="E2" s="85"/>
      <c r="F2" s="85"/>
      <c r="G2" s="85"/>
    </row>
    <row r="3" ht="26.25" customHeight="1" spans="1:7">
      <c r="A3" s="86"/>
      <c r="B3" s="86"/>
      <c r="C3" s="86"/>
      <c r="D3" s="86"/>
      <c r="E3" s="86"/>
      <c r="F3" s="86"/>
      <c r="G3" s="101" t="s">
        <v>2</v>
      </c>
    </row>
    <row r="4" ht="26.25" customHeight="1" spans="1:7">
      <c r="A4" s="87" t="s">
        <v>40</v>
      </c>
      <c r="B4" s="87"/>
      <c r="C4" s="169" t="s">
        <v>36</v>
      </c>
      <c r="D4" s="102" t="s">
        <v>41</v>
      </c>
      <c r="E4" s="102" t="s">
        <v>42</v>
      </c>
      <c r="F4" s="102" t="s">
        <v>43</v>
      </c>
      <c r="G4" s="169" t="s">
        <v>44</v>
      </c>
    </row>
    <row r="5" s="84" customFormat="1" ht="47.25" customHeight="1" spans="1:7">
      <c r="A5" s="87" t="s">
        <v>45</v>
      </c>
      <c r="B5" s="87" t="s">
        <v>46</v>
      </c>
      <c r="C5" s="170"/>
      <c r="D5" s="102"/>
      <c r="E5" s="102"/>
      <c r="F5" s="102"/>
      <c r="G5" s="170"/>
    </row>
    <row r="6" s="84" customFormat="1" ht="25" customHeight="1" spans="1:7">
      <c r="A6" s="88">
        <v>201</v>
      </c>
      <c r="B6" s="127" t="s">
        <v>47</v>
      </c>
      <c r="C6" s="128">
        <f>C7</f>
        <v>5.12</v>
      </c>
      <c r="D6" s="128">
        <f>D7</f>
        <v>5.12</v>
      </c>
      <c r="E6" s="98"/>
      <c r="F6" s="98"/>
      <c r="G6" s="98"/>
    </row>
    <row r="7" s="84" customFormat="1" ht="25" customHeight="1" spans="1:7">
      <c r="A7" s="93">
        <v>20132</v>
      </c>
      <c r="B7" s="130" t="s">
        <v>48</v>
      </c>
      <c r="C7" s="129">
        <f>C8</f>
        <v>5.12</v>
      </c>
      <c r="D7" s="129">
        <f>D8</f>
        <v>5.12</v>
      </c>
      <c r="E7" s="98"/>
      <c r="F7" s="98"/>
      <c r="G7" s="98"/>
    </row>
    <row r="8" s="84" customFormat="1" ht="25" customHeight="1" spans="1:7">
      <c r="A8" s="93">
        <v>2013299</v>
      </c>
      <c r="B8" s="130" t="s">
        <v>49</v>
      </c>
      <c r="C8" s="91">
        <v>5.12</v>
      </c>
      <c r="D8" s="91">
        <v>5.12</v>
      </c>
      <c r="E8" s="98"/>
      <c r="F8" s="98"/>
      <c r="G8" s="98"/>
    </row>
    <row r="9" s="84" customFormat="1" ht="25" customHeight="1" spans="1:7">
      <c r="A9" s="131">
        <v>208</v>
      </c>
      <c r="B9" s="127" t="s">
        <v>50</v>
      </c>
      <c r="C9" s="128">
        <f>C10+C14+C17+C24+C26+C29+C32+C35+C38</f>
        <v>9102.82</v>
      </c>
      <c r="D9" s="128">
        <f>D10+D14+D17+D24+D26+D29+D32+D35+D38</f>
        <v>9102.82</v>
      </c>
      <c r="E9" s="98"/>
      <c r="F9" s="98"/>
      <c r="G9" s="98"/>
    </row>
    <row r="10" s="84" customFormat="1" ht="25" customHeight="1" spans="1:7">
      <c r="A10" s="132">
        <v>20802</v>
      </c>
      <c r="B10" s="130" t="s">
        <v>51</v>
      </c>
      <c r="C10" s="129">
        <f>C11+C12+C13</f>
        <v>848.46</v>
      </c>
      <c r="D10" s="129">
        <f>D11+D12+D13</f>
        <v>848.46</v>
      </c>
      <c r="E10" s="98"/>
      <c r="F10" s="98"/>
      <c r="G10" s="98"/>
    </row>
    <row r="11" customFormat="1" ht="25" customHeight="1" spans="1:7">
      <c r="A11" s="132">
        <v>2080201</v>
      </c>
      <c r="B11" s="130" t="s">
        <v>52</v>
      </c>
      <c r="C11" s="91">
        <v>317.44</v>
      </c>
      <c r="D11" s="91">
        <v>317.44</v>
      </c>
      <c r="E11" s="171"/>
      <c r="F11" s="171"/>
      <c r="G11" s="171"/>
    </row>
    <row r="12" customFormat="1" ht="25" customHeight="1" spans="1:7">
      <c r="A12" s="132">
        <v>2080207</v>
      </c>
      <c r="B12" s="134" t="s">
        <v>53</v>
      </c>
      <c r="C12" s="91">
        <v>76</v>
      </c>
      <c r="D12" s="91">
        <v>76</v>
      </c>
      <c r="E12" s="171"/>
      <c r="F12" s="171"/>
      <c r="G12" s="171"/>
    </row>
    <row r="13" customFormat="1" ht="25" customHeight="1" spans="1:7">
      <c r="A13" s="132">
        <v>2080299</v>
      </c>
      <c r="B13" s="130" t="s">
        <v>54</v>
      </c>
      <c r="C13" s="91">
        <v>455.02</v>
      </c>
      <c r="D13" s="91">
        <v>455.02</v>
      </c>
      <c r="E13" s="99"/>
      <c r="F13" s="99"/>
      <c r="G13" s="99"/>
    </row>
    <row r="14" customFormat="1" ht="25" customHeight="1" spans="1:7">
      <c r="A14" s="132">
        <v>20805</v>
      </c>
      <c r="B14" s="130" t="s">
        <v>55</v>
      </c>
      <c r="C14" s="112">
        <f>C15+C16</f>
        <v>89.73</v>
      </c>
      <c r="D14" s="112">
        <f>D15+D16</f>
        <v>89.73</v>
      </c>
      <c r="E14" s="99"/>
      <c r="F14" s="99"/>
      <c r="G14" s="99"/>
    </row>
    <row r="15" customFormat="1" ht="25" customHeight="1" spans="1:7">
      <c r="A15" s="132">
        <v>2080501</v>
      </c>
      <c r="B15" s="130" t="s">
        <v>56</v>
      </c>
      <c r="C15" s="91">
        <v>27.96</v>
      </c>
      <c r="D15" s="91">
        <v>27.96</v>
      </c>
      <c r="E15" s="99"/>
      <c r="F15" s="99"/>
      <c r="G15" s="99"/>
    </row>
    <row r="16" ht="25" customHeight="1" spans="1:7">
      <c r="A16" s="132">
        <v>2080505</v>
      </c>
      <c r="B16" s="130" t="s">
        <v>57</v>
      </c>
      <c r="C16" s="91">
        <v>61.77</v>
      </c>
      <c r="D16" s="91">
        <v>61.77</v>
      </c>
      <c r="E16" s="99"/>
      <c r="F16" s="99"/>
      <c r="G16" s="99"/>
    </row>
    <row r="17" ht="25" customHeight="1" spans="1:7">
      <c r="A17" s="132">
        <v>20810</v>
      </c>
      <c r="B17" s="130" t="s">
        <v>58</v>
      </c>
      <c r="C17" s="112">
        <f>C18+C19+C20+C21+C22+C23</f>
        <v>2575.13</v>
      </c>
      <c r="D17" s="112">
        <f>D18+D19+D20+D21+D22+D23</f>
        <v>2575.13</v>
      </c>
      <c r="E17" s="99"/>
      <c r="F17" s="99"/>
      <c r="G17" s="99"/>
    </row>
    <row r="18" ht="25" customHeight="1" spans="1:7">
      <c r="A18" s="132">
        <v>2081001</v>
      </c>
      <c r="B18" s="130" t="s">
        <v>59</v>
      </c>
      <c r="C18" s="91">
        <v>193</v>
      </c>
      <c r="D18" s="91">
        <v>193</v>
      </c>
      <c r="E18" s="82"/>
      <c r="F18" s="82"/>
      <c r="G18" s="82"/>
    </row>
    <row r="19" ht="25" customHeight="1" spans="1:7">
      <c r="A19" s="132">
        <v>2081002</v>
      </c>
      <c r="B19" s="130" t="s">
        <v>60</v>
      </c>
      <c r="C19" s="91">
        <v>276.96</v>
      </c>
      <c r="D19" s="91">
        <v>276.96</v>
      </c>
      <c r="E19" s="82"/>
      <c r="F19" s="82"/>
      <c r="G19" s="82"/>
    </row>
    <row r="20" ht="25" customHeight="1" spans="1:7">
      <c r="A20" s="132">
        <v>2081004</v>
      </c>
      <c r="B20" s="134" t="s">
        <v>61</v>
      </c>
      <c r="C20" s="91">
        <v>51.85</v>
      </c>
      <c r="D20" s="91">
        <v>51.85</v>
      </c>
      <c r="E20" s="82"/>
      <c r="F20" s="82"/>
      <c r="G20" s="82"/>
    </row>
    <row r="21" ht="25" customHeight="1" spans="1:7">
      <c r="A21" s="132">
        <v>2081005</v>
      </c>
      <c r="B21" s="140" t="s">
        <v>62</v>
      </c>
      <c r="C21" s="91">
        <v>10</v>
      </c>
      <c r="D21" s="91">
        <v>10</v>
      </c>
      <c r="E21" s="82"/>
      <c r="F21" s="82"/>
      <c r="G21" s="82"/>
    </row>
    <row r="22" ht="25" customHeight="1" spans="1:7">
      <c r="A22" s="132">
        <v>2081006</v>
      </c>
      <c r="B22" s="130" t="s">
        <v>63</v>
      </c>
      <c r="C22" s="91">
        <v>773.32</v>
      </c>
      <c r="D22" s="91">
        <v>773.32</v>
      </c>
      <c r="E22" s="82"/>
      <c r="F22" s="82"/>
      <c r="G22" s="82"/>
    </row>
    <row r="23" ht="25" customHeight="1" spans="1:7">
      <c r="A23" s="132">
        <v>2081099</v>
      </c>
      <c r="B23" s="130" t="s">
        <v>64</v>
      </c>
      <c r="C23" s="91">
        <v>1270</v>
      </c>
      <c r="D23" s="91">
        <v>1270</v>
      </c>
      <c r="E23" s="82"/>
      <c r="F23" s="82"/>
      <c r="G23" s="82"/>
    </row>
    <row r="24" ht="25" customHeight="1" spans="1:7">
      <c r="A24" s="132">
        <v>20811</v>
      </c>
      <c r="B24" s="130" t="s">
        <v>65</v>
      </c>
      <c r="C24" s="91">
        <f>C25</f>
        <v>629.29</v>
      </c>
      <c r="D24" s="91">
        <f>D25</f>
        <v>629.29</v>
      </c>
      <c r="E24" s="82"/>
      <c r="F24" s="82"/>
      <c r="G24" s="82"/>
    </row>
    <row r="25" ht="25" customHeight="1" spans="1:7">
      <c r="A25" s="132">
        <v>2081107</v>
      </c>
      <c r="B25" s="172" t="s">
        <v>66</v>
      </c>
      <c r="C25" s="91">
        <v>629.29</v>
      </c>
      <c r="D25" s="91">
        <v>629.29</v>
      </c>
      <c r="E25" s="82"/>
      <c r="F25" s="82"/>
      <c r="G25" s="82"/>
    </row>
    <row r="26" ht="25" customHeight="1" spans="1:7">
      <c r="A26" s="132">
        <v>20819</v>
      </c>
      <c r="B26" s="130" t="s">
        <v>67</v>
      </c>
      <c r="C26" s="112">
        <f>C27+C28</f>
        <v>2655</v>
      </c>
      <c r="D26" s="112">
        <f>D27+D28</f>
        <v>2655</v>
      </c>
      <c r="E26" s="82"/>
      <c r="F26" s="82"/>
      <c r="G26" s="82"/>
    </row>
    <row r="27" ht="25" customHeight="1" spans="1:7">
      <c r="A27" s="132">
        <v>2081901</v>
      </c>
      <c r="B27" s="130" t="s">
        <v>68</v>
      </c>
      <c r="C27" s="91">
        <v>892</v>
      </c>
      <c r="D27" s="91">
        <v>892</v>
      </c>
      <c r="E27" s="82"/>
      <c r="F27" s="82"/>
      <c r="G27" s="82"/>
    </row>
    <row r="28" ht="25" customHeight="1" spans="1:7">
      <c r="A28" s="132">
        <v>2081902</v>
      </c>
      <c r="B28" s="130" t="s">
        <v>69</v>
      </c>
      <c r="C28" s="91">
        <v>1763</v>
      </c>
      <c r="D28" s="91">
        <v>1763</v>
      </c>
      <c r="E28" s="82"/>
      <c r="F28" s="82"/>
      <c r="G28" s="82"/>
    </row>
    <row r="29" ht="25" customHeight="1" spans="1:7">
      <c r="A29" s="132">
        <v>20820</v>
      </c>
      <c r="B29" s="130" t="s">
        <v>70</v>
      </c>
      <c r="C29" s="112">
        <f>C30+C31</f>
        <v>211.22</v>
      </c>
      <c r="D29" s="112">
        <f>D30+D31</f>
        <v>211.22</v>
      </c>
      <c r="E29" s="82"/>
      <c r="F29" s="82"/>
      <c r="G29" s="82"/>
    </row>
    <row r="30" ht="25" customHeight="1" spans="1:7">
      <c r="A30" s="132">
        <v>2082001</v>
      </c>
      <c r="B30" s="130" t="s">
        <v>71</v>
      </c>
      <c r="C30" s="91">
        <v>181</v>
      </c>
      <c r="D30" s="91">
        <v>181</v>
      </c>
      <c r="E30" s="82"/>
      <c r="F30" s="82"/>
      <c r="G30" s="82"/>
    </row>
    <row r="31" ht="25" customHeight="1" spans="1:7">
      <c r="A31" s="132">
        <v>2082002</v>
      </c>
      <c r="B31" s="173" t="s">
        <v>72</v>
      </c>
      <c r="C31" s="91">
        <v>30.22</v>
      </c>
      <c r="D31" s="91">
        <v>30.22</v>
      </c>
      <c r="E31" s="82"/>
      <c r="F31" s="82"/>
      <c r="G31" s="82"/>
    </row>
    <row r="32" ht="25" customHeight="1" spans="1:7">
      <c r="A32" s="132">
        <v>20821</v>
      </c>
      <c r="B32" s="130" t="s">
        <v>73</v>
      </c>
      <c r="C32" s="112">
        <f>C33+C34</f>
        <v>1246</v>
      </c>
      <c r="D32" s="112">
        <f>D33+D34</f>
        <v>1246</v>
      </c>
      <c r="E32" s="82"/>
      <c r="F32" s="82"/>
      <c r="G32" s="82"/>
    </row>
    <row r="33" ht="25" customHeight="1" spans="1:7">
      <c r="A33" s="132">
        <v>2082101</v>
      </c>
      <c r="B33" s="130" t="s">
        <v>74</v>
      </c>
      <c r="C33" s="91">
        <v>123</v>
      </c>
      <c r="D33" s="91">
        <v>123</v>
      </c>
      <c r="E33" s="82"/>
      <c r="F33" s="82"/>
      <c r="G33" s="82"/>
    </row>
    <row r="34" ht="25" customHeight="1" spans="1:7">
      <c r="A34" s="132">
        <v>2082102</v>
      </c>
      <c r="B34" s="130" t="s">
        <v>75</v>
      </c>
      <c r="C34" s="91">
        <v>1123</v>
      </c>
      <c r="D34" s="91">
        <v>1123</v>
      </c>
      <c r="E34" s="82"/>
      <c r="F34" s="82"/>
      <c r="G34" s="82"/>
    </row>
    <row r="35" ht="25" customHeight="1" spans="1:7">
      <c r="A35" s="132">
        <v>20825</v>
      </c>
      <c r="B35" s="130" t="s">
        <v>76</v>
      </c>
      <c r="C35" s="112">
        <f>C36+C37</f>
        <v>803.28</v>
      </c>
      <c r="D35" s="112">
        <f>D36+D37</f>
        <v>803.28</v>
      </c>
      <c r="E35" s="82"/>
      <c r="F35" s="82"/>
      <c r="G35" s="82"/>
    </row>
    <row r="36" ht="25" customHeight="1" spans="1:7">
      <c r="A36" s="132">
        <v>2082501</v>
      </c>
      <c r="B36" s="130" t="s">
        <v>77</v>
      </c>
      <c r="C36" s="91">
        <v>18.64</v>
      </c>
      <c r="D36" s="91">
        <v>18.64</v>
      </c>
      <c r="E36" s="82"/>
      <c r="F36" s="82"/>
      <c r="G36" s="82"/>
    </row>
    <row r="37" ht="25" customHeight="1" spans="1:7">
      <c r="A37" s="132">
        <v>2082502</v>
      </c>
      <c r="B37" s="130" t="s">
        <v>78</v>
      </c>
      <c r="C37" s="91">
        <v>784.64</v>
      </c>
      <c r="D37" s="91">
        <v>784.64</v>
      </c>
      <c r="E37" s="82"/>
      <c r="F37" s="82"/>
      <c r="G37" s="82"/>
    </row>
    <row r="38" ht="25" customHeight="1" spans="1:7">
      <c r="A38" s="132">
        <v>20830</v>
      </c>
      <c r="B38" s="130" t="s">
        <v>79</v>
      </c>
      <c r="C38" s="112">
        <f>C39+C40</f>
        <v>44.71</v>
      </c>
      <c r="D38" s="112">
        <f>D39+D40</f>
        <v>44.71</v>
      </c>
      <c r="E38" s="82"/>
      <c r="F38" s="82"/>
      <c r="G38" s="82"/>
    </row>
    <row r="39" ht="25" customHeight="1" spans="1:7">
      <c r="A39" s="132">
        <v>2083001</v>
      </c>
      <c r="B39" s="134" t="s">
        <v>80</v>
      </c>
      <c r="C39" s="91">
        <v>7.85</v>
      </c>
      <c r="D39" s="91">
        <v>7.85</v>
      </c>
      <c r="E39" s="82"/>
      <c r="F39" s="82"/>
      <c r="G39" s="82"/>
    </row>
    <row r="40" ht="25" customHeight="1" spans="1:7">
      <c r="A40" s="132">
        <v>2083099</v>
      </c>
      <c r="B40" s="134" t="s">
        <v>81</v>
      </c>
      <c r="C40" s="91">
        <v>36.86</v>
      </c>
      <c r="D40" s="91">
        <v>36.86</v>
      </c>
      <c r="E40" s="82"/>
      <c r="F40" s="82"/>
      <c r="G40" s="82"/>
    </row>
    <row r="41" ht="25" customHeight="1" spans="1:7">
      <c r="A41" s="131">
        <v>210</v>
      </c>
      <c r="B41" s="127" t="s">
        <v>82</v>
      </c>
      <c r="C41" s="144">
        <f>C42</f>
        <v>26.89</v>
      </c>
      <c r="D41" s="144">
        <f>D42</f>
        <v>26.89</v>
      </c>
      <c r="E41" s="82"/>
      <c r="F41" s="82"/>
      <c r="G41" s="82"/>
    </row>
    <row r="42" ht="25" customHeight="1" spans="1:7">
      <c r="A42" s="132">
        <v>21011</v>
      </c>
      <c r="B42" s="130" t="s">
        <v>83</v>
      </c>
      <c r="C42" s="112">
        <f>C43+C44+C45</f>
        <v>26.89</v>
      </c>
      <c r="D42" s="112">
        <f>D43+D44+D45</f>
        <v>26.89</v>
      </c>
      <c r="E42" s="82"/>
      <c r="F42" s="82"/>
      <c r="G42" s="82"/>
    </row>
    <row r="43" ht="25" customHeight="1" spans="1:7">
      <c r="A43" s="132">
        <v>2101101</v>
      </c>
      <c r="B43" s="130" t="s">
        <v>84</v>
      </c>
      <c r="C43" s="91">
        <v>3.91</v>
      </c>
      <c r="D43" s="91">
        <v>3.91</v>
      </c>
      <c r="E43" s="82"/>
      <c r="F43" s="82"/>
      <c r="G43" s="82"/>
    </row>
    <row r="44" ht="25" customHeight="1" spans="1:7">
      <c r="A44" s="132">
        <v>2101102</v>
      </c>
      <c r="B44" s="130" t="s">
        <v>85</v>
      </c>
      <c r="C44" s="91">
        <v>21.18</v>
      </c>
      <c r="D44" s="91">
        <v>21.18</v>
      </c>
      <c r="E44" s="82"/>
      <c r="F44" s="82"/>
      <c r="G44" s="82"/>
    </row>
    <row r="45" ht="25" customHeight="1" spans="1:7">
      <c r="A45" s="132">
        <v>2101103</v>
      </c>
      <c r="B45" s="130" t="s">
        <v>86</v>
      </c>
      <c r="C45" s="91">
        <v>1.8</v>
      </c>
      <c r="D45" s="91">
        <v>1.8</v>
      </c>
      <c r="E45" s="82"/>
      <c r="F45" s="82"/>
      <c r="G45" s="82"/>
    </row>
    <row r="46" ht="25" customHeight="1" spans="1:7">
      <c r="A46" s="131">
        <v>221</v>
      </c>
      <c r="B46" s="127" t="s">
        <v>87</v>
      </c>
      <c r="C46" s="144">
        <f>C47</f>
        <v>56.85</v>
      </c>
      <c r="D46" s="144">
        <f>D47</f>
        <v>56.85</v>
      </c>
      <c r="E46" s="82"/>
      <c r="F46" s="82"/>
      <c r="G46" s="82"/>
    </row>
    <row r="47" ht="25" customHeight="1" spans="1:7">
      <c r="A47" s="132">
        <v>22102</v>
      </c>
      <c r="B47" s="130" t="s">
        <v>88</v>
      </c>
      <c r="C47" s="112">
        <f>C48</f>
        <v>56.85</v>
      </c>
      <c r="D47" s="112">
        <f>D48</f>
        <v>56.85</v>
      </c>
      <c r="E47" s="82"/>
      <c r="F47" s="82"/>
      <c r="G47" s="82"/>
    </row>
    <row r="48" ht="25" customHeight="1" spans="1:7">
      <c r="A48" s="132">
        <v>2210201</v>
      </c>
      <c r="B48" s="94" t="s">
        <v>89</v>
      </c>
      <c r="C48" s="91">
        <v>56.85</v>
      </c>
      <c r="D48" s="91">
        <v>56.85</v>
      </c>
      <c r="E48" s="82"/>
      <c r="F48" s="82"/>
      <c r="G48" s="82"/>
    </row>
    <row r="49" ht="25" customHeight="1" spans="1:7">
      <c r="A49" s="164" t="s">
        <v>90</v>
      </c>
      <c r="B49" s="89" t="s">
        <v>91</v>
      </c>
      <c r="C49" s="147">
        <f>C50</f>
        <v>26</v>
      </c>
      <c r="D49" s="147">
        <f>D50</f>
        <v>26</v>
      </c>
      <c r="E49" s="82"/>
      <c r="F49" s="82"/>
      <c r="G49" s="82"/>
    </row>
    <row r="50" ht="25" customHeight="1" spans="1:7">
      <c r="A50" s="165">
        <v>22407</v>
      </c>
      <c r="B50" s="94" t="s">
        <v>92</v>
      </c>
      <c r="C50" s="137">
        <f>C51</f>
        <v>26</v>
      </c>
      <c r="D50" s="137">
        <f>D51</f>
        <v>26</v>
      </c>
      <c r="E50" s="82"/>
      <c r="F50" s="82"/>
      <c r="G50" s="82"/>
    </row>
    <row r="51" ht="25" customHeight="1" spans="1:7">
      <c r="A51" s="165">
        <v>2240703</v>
      </c>
      <c r="B51" s="94" t="s">
        <v>93</v>
      </c>
      <c r="C51" s="91">
        <v>26</v>
      </c>
      <c r="D51" s="135">
        <v>26</v>
      </c>
      <c r="E51" s="82"/>
      <c r="F51" s="82"/>
      <c r="G51" s="82"/>
    </row>
    <row r="52" ht="25" customHeight="1" spans="1:7">
      <c r="A52" s="88">
        <v>229</v>
      </c>
      <c r="B52" s="89" t="s">
        <v>94</v>
      </c>
      <c r="C52" s="174">
        <f>C53</f>
        <v>206.5</v>
      </c>
      <c r="D52" s="82"/>
      <c r="E52" s="175">
        <f>E53</f>
        <v>206.5</v>
      </c>
      <c r="F52" s="82"/>
      <c r="G52" s="82"/>
    </row>
    <row r="53" ht="25" customHeight="1" spans="1:7">
      <c r="A53" s="93">
        <v>22960</v>
      </c>
      <c r="B53" s="94" t="s">
        <v>95</v>
      </c>
      <c r="C53" s="176">
        <f>C54</f>
        <v>206.5</v>
      </c>
      <c r="D53" s="82"/>
      <c r="E53" s="177">
        <f>E54</f>
        <v>206.5</v>
      </c>
      <c r="F53" s="82"/>
      <c r="G53" s="82"/>
    </row>
    <row r="54" ht="25" customHeight="1" spans="1:7">
      <c r="A54" s="93">
        <v>2296002</v>
      </c>
      <c r="B54" s="94" t="s">
        <v>96</v>
      </c>
      <c r="C54" s="178">
        <v>206.5</v>
      </c>
      <c r="D54" s="82"/>
      <c r="E54" s="179">
        <v>206.5</v>
      </c>
      <c r="F54" s="82"/>
      <c r="G54" s="82"/>
    </row>
    <row r="55" ht="25" customHeight="1" spans="1:7">
      <c r="A55" s="95" t="s">
        <v>97</v>
      </c>
      <c r="B55" s="96"/>
      <c r="C55" s="180">
        <v>9424.18</v>
      </c>
      <c r="D55" s="181">
        <f>D6+D9+D41+D46+D49+D52</f>
        <v>9217.68</v>
      </c>
      <c r="E55" s="182">
        <v>206.5</v>
      </c>
      <c r="F55" s="99"/>
      <c r="G55" s="99"/>
    </row>
  </sheetData>
  <mergeCells count="8">
    <mergeCell ref="A2:G2"/>
    <mergeCell ref="A4:B4"/>
    <mergeCell ref="A55:B5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showGridLines="0" showZeros="0" workbookViewId="0">
      <selection activeCell="B52" sqref="B52"/>
    </sheetView>
  </sheetViews>
  <sheetFormatPr defaultColWidth="6.875" defaultRowHeight="11.25" outlineLevelCol="4"/>
  <cols>
    <col min="1" max="1" width="15.125" style="76" customWidth="1"/>
    <col min="2" max="2" width="39.5" style="76" customWidth="1"/>
    <col min="3" max="3" width="19.5" style="76" customWidth="1"/>
    <col min="4" max="4" width="20.625" style="76" customWidth="1"/>
    <col min="5" max="5" width="21.75" style="76" customWidth="1"/>
    <col min="6" max="16384" width="6.875" style="76"/>
  </cols>
  <sheetData>
    <row r="1" ht="16.5" customHeight="1" spans="1:5">
      <c r="A1" s="48" t="s">
        <v>98</v>
      </c>
      <c r="B1" s="49"/>
      <c r="C1" s="49"/>
      <c r="D1" s="83"/>
      <c r="E1" s="83"/>
    </row>
    <row r="2" ht="16.5" customHeight="1" spans="1:5">
      <c r="A2" s="49"/>
      <c r="B2" s="49"/>
      <c r="C2" s="49"/>
      <c r="D2" s="83"/>
      <c r="E2" s="83"/>
    </row>
    <row r="3" ht="29.25" customHeight="1" spans="1:5">
      <c r="A3" s="85" t="s">
        <v>99</v>
      </c>
      <c r="B3" s="85"/>
      <c r="C3" s="85"/>
      <c r="D3" s="85"/>
      <c r="E3" s="85"/>
    </row>
    <row r="4" ht="26.25" customHeight="1" spans="1:5">
      <c r="A4" s="86"/>
      <c r="B4" s="86"/>
      <c r="C4" s="86"/>
      <c r="D4" s="86"/>
      <c r="E4" s="101" t="s">
        <v>2</v>
      </c>
    </row>
    <row r="5" ht="26.25" customHeight="1" spans="1:5">
      <c r="A5" s="160" t="s">
        <v>40</v>
      </c>
      <c r="B5" s="161"/>
      <c r="C5" s="162" t="s">
        <v>37</v>
      </c>
      <c r="D5" s="162" t="s">
        <v>100</v>
      </c>
      <c r="E5" s="162" t="s">
        <v>101</v>
      </c>
    </row>
    <row r="6" s="84" customFormat="1" ht="27.75" customHeight="1" spans="1:5">
      <c r="A6" s="87" t="s">
        <v>45</v>
      </c>
      <c r="B6" s="87" t="s">
        <v>46</v>
      </c>
      <c r="C6" s="163"/>
      <c r="D6" s="163"/>
      <c r="E6" s="163"/>
    </row>
    <row r="7" s="84" customFormat="1" ht="25" customHeight="1" spans="1:5">
      <c r="A7" s="88">
        <v>201</v>
      </c>
      <c r="B7" s="127" t="s">
        <v>47</v>
      </c>
      <c r="C7" s="128">
        <f>C8</f>
        <v>5.12</v>
      </c>
      <c r="D7" s="98"/>
      <c r="E7" s="128">
        <f>E8</f>
        <v>5.12</v>
      </c>
    </row>
    <row r="8" s="84" customFormat="1" ht="25" customHeight="1" spans="1:5">
      <c r="A8" s="93">
        <v>20132</v>
      </c>
      <c r="B8" s="130" t="s">
        <v>48</v>
      </c>
      <c r="C8" s="129">
        <f>C9</f>
        <v>5.12</v>
      </c>
      <c r="D8" s="98"/>
      <c r="E8" s="129">
        <f>E9</f>
        <v>5.12</v>
      </c>
    </row>
    <row r="9" s="84" customFormat="1" ht="25" customHeight="1" spans="1:5">
      <c r="A9" s="93">
        <v>2013299</v>
      </c>
      <c r="B9" s="130" t="s">
        <v>49</v>
      </c>
      <c r="C9" s="91">
        <v>5.12</v>
      </c>
      <c r="D9" s="98"/>
      <c r="E9" s="91">
        <v>5.12</v>
      </c>
    </row>
    <row r="10" s="84" customFormat="1" ht="25" customHeight="1" spans="1:5">
      <c r="A10" s="131">
        <v>208</v>
      </c>
      <c r="B10" s="127" t="s">
        <v>50</v>
      </c>
      <c r="C10" s="128">
        <f>C11+C15+C18+C25+C27+C30+C33+C36+C39</f>
        <v>9102.82</v>
      </c>
      <c r="D10" s="128">
        <f>D11+D15+D18+D25+D27+D30+D33+D36+D39</f>
        <v>544.57</v>
      </c>
      <c r="E10" s="128">
        <f>E11+E15+E18+E25+E27+E30+E33+E36+E39</f>
        <v>8558.25</v>
      </c>
    </row>
    <row r="11" customFormat="1" ht="25" customHeight="1" spans="1:5">
      <c r="A11" s="132">
        <v>20802</v>
      </c>
      <c r="B11" s="130" t="s">
        <v>51</v>
      </c>
      <c r="C11" s="129">
        <f>C12+C13+C14</f>
        <v>848.46</v>
      </c>
      <c r="D11" s="129">
        <f>D12+D13+D14</f>
        <v>454.84</v>
      </c>
      <c r="E11" s="129">
        <f>E12+E13+E14</f>
        <v>393.62</v>
      </c>
    </row>
    <row r="12" customFormat="1" ht="25" customHeight="1" spans="1:5">
      <c r="A12" s="132">
        <v>2080201</v>
      </c>
      <c r="B12" s="130" t="s">
        <v>52</v>
      </c>
      <c r="C12" s="91">
        <v>317.44</v>
      </c>
      <c r="D12" s="91">
        <v>99.52</v>
      </c>
      <c r="E12" s="99">
        <v>217.92</v>
      </c>
    </row>
    <row r="13" customFormat="1" ht="25" customHeight="1" spans="1:5">
      <c r="A13" s="132">
        <v>2080207</v>
      </c>
      <c r="B13" s="134" t="s">
        <v>53</v>
      </c>
      <c r="C13" s="91">
        <v>76</v>
      </c>
      <c r="D13" s="91"/>
      <c r="E13" s="91">
        <v>76</v>
      </c>
    </row>
    <row r="14" ht="25" customHeight="1" spans="1:5">
      <c r="A14" s="132">
        <v>2080299</v>
      </c>
      <c r="B14" s="130" t="s">
        <v>54</v>
      </c>
      <c r="C14" s="135">
        <v>455.02</v>
      </c>
      <c r="D14" s="91">
        <v>355.32</v>
      </c>
      <c r="E14" s="111">
        <v>99.7</v>
      </c>
    </row>
    <row r="15" ht="25" customHeight="1" spans="1:5">
      <c r="A15" s="132">
        <v>20805</v>
      </c>
      <c r="B15" s="130" t="s">
        <v>55</v>
      </c>
      <c r="C15" s="91">
        <f>C16+C17</f>
        <v>89.73</v>
      </c>
      <c r="D15" s="91">
        <f>D16+D17</f>
        <v>89.73</v>
      </c>
      <c r="E15" s="91"/>
    </row>
    <row r="16" ht="25" customHeight="1" spans="1:5">
      <c r="A16" s="132">
        <v>2080501</v>
      </c>
      <c r="B16" s="130" t="s">
        <v>56</v>
      </c>
      <c r="C16" s="137">
        <v>27.96</v>
      </c>
      <c r="D16" s="91">
        <v>27.96</v>
      </c>
      <c r="E16" s="99"/>
    </row>
    <row r="17" ht="25" customHeight="1" spans="1:5">
      <c r="A17" s="132">
        <v>2080505</v>
      </c>
      <c r="B17" s="130" t="s">
        <v>57</v>
      </c>
      <c r="C17" s="137">
        <v>61.77</v>
      </c>
      <c r="D17" s="91">
        <v>61.77</v>
      </c>
      <c r="E17" s="99"/>
    </row>
    <row r="18" ht="25" customHeight="1" spans="1:5">
      <c r="A18" s="132">
        <v>20810</v>
      </c>
      <c r="B18" s="130" t="s">
        <v>58</v>
      </c>
      <c r="C18" s="112">
        <f>C19+C20+C21+C22+C23+C24</f>
        <v>2575.13</v>
      </c>
      <c r="D18" s="123"/>
      <c r="E18" s="112">
        <f>E19+E20+E21+E22+E23+E24</f>
        <v>2575.13</v>
      </c>
    </row>
    <row r="19" ht="25" customHeight="1" spans="1:5">
      <c r="A19" s="132">
        <v>2081001</v>
      </c>
      <c r="B19" s="130" t="s">
        <v>59</v>
      </c>
      <c r="C19" s="137">
        <v>193</v>
      </c>
      <c r="D19" s="123"/>
      <c r="E19" s="137">
        <v>193</v>
      </c>
    </row>
    <row r="20" ht="25" customHeight="1" spans="1:5">
      <c r="A20" s="132">
        <v>2081002</v>
      </c>
      <c r="B20" s="130" t="s">
        <v>60</v>
      </c>
      <c r="C20" s="137">
        <v>276.96</v>
      </c>
      <c r="D20" s="123"/>
      <c r="E20" s="137">
        <v>276.96</v>
      </c>
    </row>
    <row r="21" ht="25" customHeight="1" spans="1:5">
      <c r="A21" s="132">
        <v>2081004</v>
      </c>
      <c r="B21" s="139" t="s">
        <v>61</v>
      </c>
      <c r="C21" s="137">
        <v>51.85</v>
      </c>
      <c r="D21" s="123"/>
      <c r="E21" s="137">
        <v>51.85</v>
      </c>
    </row>
    <row r="22" ht="25" customHeight="1" spans="1:5">
      <c r="A22" s="132">
        <v>2081005</v>
      </c>
      <c r="B22" s="140" t="s">
        <v>62</v>
      </c>
      <c r="C22" s="137">
        <v>10</v>
      </c>
      <c r="D22" s="123"/>
      <c r="E22" s="137">
        <v>10</v>
      </c>
    </row>
    <row r="23" ht="25" customHeight="1" spans="1:5">
      <c r="A23" s="132">
        <v>2081006</v>
      </c>
      <c r="B23" s="130" t="s">
        <v>63</v>
      </c>
      <c r="C23" s="137">
        <v>773.32</v>
      </c>
      <c r="D23" s="123"/>
      <c r="E23" s="137">
        <v>773.32</v>
      </c>
    </row>
    <row r="24" ht="25" customHeight="1" spans="1:5">
      <c r="A24" s="132">
        <v>2081099</v>
      </c>
      <c r="B24" s="130" t="s">
        <v>64</v>
      </c>
      <c r="C24" s="137">
        <v>1270</v>
      </c>
      <c r="D24" s="123"/>
      <c r="E24" s="137">
        <v>1270</v>
      </c>
    </row>
    <row r="25" ht="25" customHeight="1" spans="1:5">
      <c r="A25" s="132">
        <v>20811</v>
      </c>
      <c r="B25" s="130" t="s">
        <v>65</v>
      </c>
      <c r="C25" s="137">
        <f>C26</f>
        <v>629.29</v>
      </c>
      <c r="D25" s="123"/>
      <c r="E25" s="137">
        <f>E26</f>
        <v>629.29</v>
      </c>
    </row>
    <row r="26" ht="25" customHeight="1" spans="1:5">
      <c r="A26" s="132">
        <v>2081107</v>
      </c>
      <c r="B26" s="141" t="s">
        <v>66</v>
      </c>
      <c r="C26" s="137">
        <v>629.29</v>
      </c>
      <c r="D26" s="123"/>
      <c r="E26" s="137">
        <v>629.29</v>
      </c>
    </row>
    <row r="27" ht="25" customHeight="1" spans="1:5">
      <c r="A27" s="132">
        <v>20819</v>
      </c>
      <c r="B27" s="130" t="s">
        <v>67</v>
      </c>
      <c r="C27" s="112">
        <f>C28+C29</f>
        <v>2655</v>
      </c>
      <c r="D27" s="123"/>
      <c r="E27" s="112">
        <f>E28+E29</f>
        <v>2655</v>
      </c>
    </row>
    <row r="28" ht="25" customHeight="1" spans="1:5">
      <c r="A28" s="132">
        <v>2081901</v>
      </c>
      <c r="B28" s="130" t="s">
        <v>68</v>
      </c>
      <c r="C28" s="137">
        <v>892</v>
      </c>
      <c r="D28" s="123"/>
      <c r="E28" s="137">
        <v>892</v>
      </c>
    </row>
    <row r="29" ht="25" customHeight="1" spans="1:5">
      <c r="A29" s="132">
        <v>2081902</v>
      </c>
      <c r="B29" s="130" t="s">
        <v>69</v>
      </c>
      <c r="C29" s="137">
        <v>1763</v>
      </c>
      <c r="D29" s="123"/>
      <c r="E29" s="137">
        <v>1763</v>
      </c>
    </row>
    <row r="30" ht="25" customHeight="1" spans="1:5">
      <c r="A30" s="132">
        <v>20820</v>
      </c>
      <c r="B30" s="130" t="s">
        <v>70</v>
      </c>
      <c r="C30" s="112">
        <f>C31+C32</f>
        <v>211.22</v>
      </c>
      <c r="D30" s="123"/>
      <c r="E30" s="112">
        <f>E31+E32</f>
        <v>211.22</v>
      </c>
    </row>
    <row r="31" ht="25" customHeight="1" spans="1:5">
      <c r="A31" s="132">
        <v>2082001</v>
      </c>
      <c r="B31" s="130" t="s">
        <v>71</v>
      </c>
      <c r="C31" s="137">
        <v>181</v>
      </c>
      <c r="D31" s="123"/>
      <c r="E31" s="137">
        <v>181</v>
      </c>
    </row>
    <row r="32" ht="25" customHeight="1" spans="1:5">
      <c r="A32" s="132">
        <v>2082002</v>
      </c>
      <c r="B32" s="142" t="s">
        <v>72</v>
      </c>
      <c r="C32" s="137">
        <v>30.22</v>
      </c>
      <c r="D32" s="123"/>
      <c r="E32" s="137">
        <v>30.22</v>
      </c>
    </row>
    <row r="33" ht="25" customHeight="1" spans="1:5">
      <c r="A33" s="132">
        <v>20821</v>
      </c>
      <c r="B33" s="130" t="s">
        <v>73</v>
      </c>
      <c r="C33" s="112">
        <f>C34+C35</f>
        <v>1246</v>
      </c>
      <c r="D33" s="123"/>
      <c r="E33" s="112">
        <f>E34+E35</f>
        <v>1246</v>
      </c>
    </row>
    <row r="34" ht="25" customHeight="1" spans="1:5">
      <c r="A34" s="132">
        <v>2082101</v>
      </c>
      <c r="B34" s="130" t="s">
        <v>74</v>
      </c>
      <c r="C34" s="137">
        <v>123</v>
      </c>
      <c r="D34" s="123"/>
      <c r="E34" s="137">
        <v>123</v>
      </c>
    </row>
    <row r="35" ht="25" customHeight="1" spans="1:5">
      <c r="A35" s="132">
        <v>2082102</v>
      </c>
      <c r="B35" s="130" t="s">
        <v>75</v>
      </c>
      <c r="C35" s="137">
        <v>1123</v>
      </c>
      <c r="D35" s="123"/>
      <c r="E35" s="137">
        <v>1123</v>
      </c>
    </row>
    <row r="36" ht="25" customHeight="1" spans="1:5">
      <c r="A36" s="132">
        <v>20825</v>
      </c>
      <c r="B36" s="130" t="s">
        <v>76</v>
      </c>
      <c r="C36" s="112">
        <f>C37+C38</f>
        <v>803.28</v>
      </c>
      <c r="D36" s="123"/>
      <c r="E36" s="112">
        <f>E37+E38</f>
        <v>803.28</v>
      </c>
    </row>
    <row r="37" ht="25" customHeight="1" spans="1:5">
      <c r="A37" s="132">
        <v>2082501</v>
      </c>
      <c r="B37" s="130" t="s">
        <v>77</v>
      </c>
      <c r="C37" s="137">
        <v>18.64</v>
      </c>
      <c r="D37" s="123"/>
      <c r="E37" s="137">
        <v>18.64</v>
      </c>
    </row>
    <row r="38" ht="25" customHeight="1" spans="1:5">
      <c r="A38" s="132">
        <v>2082502</v>
      </c>
      <c r="B38" s="130" t="s">
        <v>78</v>
      </c>
      <c r="C38" s="137">
        <v>784.64</v>
      </c>
      <c r="D38" s="123"/>
      <c r="E38" s="137">
        <v>784.64</v>
      </c>
    </row>
    <row r="39" ht="25" customHeight="1" spans="1:5">
      <c r="A39" s="132">
        <v>20830</v>
      </c>
      <c r="B39" s="130" t="s">
        <v>79</v>
      </c>
      <c r="C39" s="112">
        <f>C40+C41</f>
        <v>44.71</v>
      </c>
      <c r="D39" s="123"/>
      <c r="E39" s="112">
        <f>E40+E41</f>
        <v>44.71</v>
      </c>
    </row>
    <row r="40" ht="25" customHeight="1" spans="1:5">
      <c r="A40" s="132">
        <v>2083001</v>
      </c>
      <c r="B40" s="139" t="s">
        <v>80</v>
      </c>
      <c r="C40" s="137">
        <v>7.85</v>
      </c>
      <c r="D40" s="123"/>
      <c r="E40" s="137">
        <v>7.85</v>
      </c>
    </row>
    <row r="41" ht="25" customHeight="1" spans="1:5">
      <c r="A41" s="132">
        <v>2083099</v>
      </c>
      <c r="B41" s="139" t="s">
        <v>81</v>
      </c>
      <c r="C41" s="137">
        <v>36.86</v>
      </c>
      <c r="D41" s="123"/>
      <c r="E41" s="137">
        <v>36.86</v>
      </c>
    </row>
    <row r="42" ht="25" customHeight="1" spans="1:5">
      <c r="A42" s="131">
        <v>210</v>
      </c>
      <c r="B42" s="127" t="s">
        <v>82</v>
      </c>
      <c r="C42" s="144">
        <f>C43</f>
        <v>26.89</v>
      </c>
      <c r="D42" s="144">
        <f>D43</f>
        <v>26.89</v>
      </c>
      <c r="E42" s="82"/>
    </row>
    <row r="43" ht="25" customHeight="1" spans="1:5">
      <c r="A43" s="132">
        <v>21011</v>
      </c>
      <c r="B43" s="130" t="s">
        <v>83</v>
      </c>
      <c r="C43" s="112">
        <f>C44+C45+C46</f>
        <v>26.89</v>
      </c>
      <c r="D43" s="112">
        <f>D44+D45+D46</f>
        <v>26.89</v>
      </c>
      <c r="E43" s="82"/>
    </row>
    <row r="44" ht="25" customHeight="1" spans="1:5">
      <c r="A44" s="132">
        <v>2101101</v>
      </c>
      <c r="B44" s="130" t="s">
        <v>84</v>
      </c>
      <c r="C44" s="137">
        <v>3.91</v>
      </c>
      <c r="D44" s="91">
        <v>3.91</v>
      </c>
      <c r="E44" s="82"/>
    </row>
    <row r="45" ht="25" customHeight="1" spans="1:5">
      <c r="A45" s="132">
        <v>2101102</v>
      </c>
      <c r="B45" s="130" t="s">
        <v>85</v>
      </c>
      <c r="C45" s="137">
        <v>21.18</v>
      </c>
      <c r="D45" s="91">
        <v>21.18</v>
      </c>
      <c r="E45" s="82"/>
    </row>
    <row r="46" ht="25" customHeight="1" spans="1:5">
      <c r="A46" s="132">
        <v>2101103</v>
      </c>
      <c r="B46" s="130" t="s">
        <v>86</v>
      </c>
      <c r="C46" s="137">
        <v>1.8</v>
      </c>
      <c r="D46" s="91">
        <v>1.8</v>
      </c>
      <c r="E46" s="82"/>
    </row>
    <row r="47" ht="25" customHeight="1" spans="1:5">
      <c r="A47" s="131">
        <v>221</v>
      </c>
      <c r="B47" s="127" t="s">
        <v>87</v>
      </c>
      <c r="C47" s="144">
        <f>C48</f>
        <v>56.85</v>
      </c>
      <c r="D47" s="144">
        <f>D48</f>
        <v>56.85</v>
      </c>
      <c r="E47" s="82"/>
    </row>
    <row r="48" ht="25" customHeight="1" spans="1:5">
      <c r="A48" s="132">
        <v>22102</v>
      </c>
      <c r="B48" s="130" t="s">
        <v>88</v>
      </c>
      <c r="C48" s="112">
        <f>C49</f>
        <v>56.85</v>
      </c>
      <c r="D48" s="112">
        <f>D49</f>
        <v>56.85</v>
      </c>
      <c r="E48" s="82"/>
    </row>
    <row r="49" ht="25" customHeight="1" spans="1:5">
      <c r="A49" s="132">
        <v>2210201</v>
      </c>
      <c r="B49" s="130" t="s">
        <v>89</v>
      </c>
      <c r="C49" s="137">
        <v>56.85</v>
      </c>
      <c r="D49" s="91">
        <v>56.85</v>
      </c>
      <c r="E49" s="82"/>
    </row>
    <row r="50" ht="25" customHeight="1" spans="1:5">
      <c r="A50" s="164" t="s">
        <v>90</v>
      </c>
      <c r="B50" s="127" t="s">
        <v>91</v>
      </c>
      <c r="C50" s="147">
        <f t="shared" ref="C50:C54" si="0">C51</f>
        <v>26</v>
      </c>
      <c r="D50" s="123"/>
      <c r="E50" s="147">
        <f t="shared" ref="E50:E54" si="1">E51</f>
        <v>26</v>
      </c>
    </row>
    <row r="51" ht="25" customHeight="1" spans="1:5">
      <c r="A51" s="165">
        <v>22407</v>
      </c>
      <c r="B51" s="130" t="s">
        <v>92</v>
      </c>
      <c r="C51" s="137">
        <f t="shared" si="0"/>
        <v>26</v>
      </c>
      <c r="D51" s="82"/>
      <c r="E51" s="137">
        <f t="shared" si="1"/>
        <v>26</v>
      </c>
    </row>
    <row r="52" ht="25" customHeight="1" spans="1:5">
      <c r="A52" s="165">
        <v>2240703</v>
      </c>
      <c r="B52" s="130" t="s">
        <v>93</v>
      </c>
      <c r="C52" s="137">
        <v>26</v>
      </c>
      <c r="D52" s="82"/>
      <c r="E52" s="137">
        <v>26</v>
      </c>
    </row>
    <row r="53" ht="25" customHeight="1" spans="1:5">
      <c r="A53" s="88">
        <v>229</v>
      </c>
      <c r="B53" s="127" t="s">
        <v>94</v>
      </c>
      <c r="C53" s="166">
        <f t="shared" si="0"/>
        <v>206.5</v>
      </c>
      <c r="D53" s="82"/>
      <c r="E53" s="166">
        <f t="shared" si="1"/>
        <v>206.5</v>
      </c>
    </row>
    <row r="54" ht="25" customHeight="1" spans="1:5">
      <c r="A54" s="93">
        <v>22960</v>
      </c>
      <c r="B54" s="130" t="s">
        <v>95</v>
      </c>
      <c r="C54" s="112">
        <f t="shared" si="0"/>
        <v>206.5</v>
      </c>
      <c r="D54" s="82"/>
      <c r="E54" s="112">
        <f t="shared" si="1"/>
        <v>206.5</v>
      </c>
    </row>
    <row r="55" ht="25" customHeight="1" spans="1:5">
      <c r="A55" s="93">
        <v>2296002</v>
      </c>
      <c r="B55" s="130" t="s">
        <v>96</v>
      </c>
      <c r="C55" s="137">
        <v>206.5</v>
      </c>
      <c r="D55" s="82"/>
      <c r="E55" s="137">
        <v>206.5</v>
      </c>
    </row>
    <row r="56" ht="39" customHeight="1" spans="1:5">
      <c r="A56" s="167" t="s">
        <v>97</v>
      </c>
      <c r="B56" s="167"/>
      <c r="C56" s="168">
        <f>C7+C10+C42+C47+C50+C53</f>
        <v>9424.18</v>
      </c>
      <c r="D56" s="168">
        <f>D7+D10+D42+D47+D50+D53</f>
        <v>628.31</v>
      </c>
      <c r="E56" s="168">
        <f>E7+E10+E42+E47+E50+E53</f>
        <v>8795.87</v>
      </c>
    </row>
  </sheetData>
  <mergeCells count="6">
    <mergeCell ref="A3:E3"/>
    <mergeCell ref="A5:B5"/>
    <mergeCell ref="A56:B5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topLeftCell="A18" workbookViewId="0">
      <selection activeCell="D8" sqref="D8:D28"/>
    </sheetView>
  </sheetViews>
  <sheetFormatPr defaultColWidth="6.875" defaultRowHeight="11.25" outlineLevelCol="5"/>
  <cols>
    <col min="1" max="1" width="28.125" style="76" customWidth="1"/>
    <col min="2" max="2" width="14.875" style="76" customWidth="1"/>
    <col min="3" max="3" width="30.375" style="76" customWidth="1"/>
    <col min="4" max="4" width="15.375" style="76" customWidth="1"/>
    <col min="5" max="6" width="17.125" style="76" customWidth="1"/>
    <col min="7" max="16384" width="6.875" style="76"/>
  </cols>
  <sheetData>
    <row r="1" ht="16.5" customHeight="1" spans="1:6">
      <c r="A1" s="86" t="s">
        <v>102</v>
      </c>
      <c r="B1" s="154"/>
      <c r="C1" s="154"/>
      <c r="D1" s="154"/>
      <c r="E1" s="154"/>
      <c r="F1" s="155"/>
    </row>
    <row r="2" ht="18.75" customHeight="1" spans="1:6">
      <c r="A2" s="156"/>
      <c r="B2" s="154"/>
      <c r="C2" s="154"/>
      <c r="D2" s="154"/>
      <c r="E2" s="154"/>
      <c r="F2" s="155"/>
    </row>
    <row r="3" ht="21" customHeight="1" spans="1:6">
      <c r="A3" s="106" t="s">
        <v>103</v>
      </c>
      <c r="B3" s="106"/>
      <c r="C3" s="106"/>
      <c r="D3" s="106"/>
      <c r="E3" s="106"/>
      <c r="F3" s="106"/>
    </row>
    <row r="4" ht="14.25" customHeight="1" spans="1:6">
      <c r="A4" s="157"/>
      <c r="B4" s="157"/>
      <c r="C4" s="157"/>
      <c r="D4" s="157"/>
      <c r="E4" s="157"/>
      <c r="F4" s="108" t="s">
        <v>2</v>
      </c>
    </row>
    <row r="5" ht="24" customHeight="1" spans="1:6">
      <c r="A5" s="188" t="s">
        <v>3</v>
      </c>
      <c r="B5" s="87"/>
      <c r="C5" s="188" t="s">
        <v>4</v>
      </c>
      <c r="D5" s="87"/>
      <c r="E5" s="87"/>
      <c r="F5" s="87"/>
    </row>
    <row r="6" ht="24" customHeight="1" spans="1:6">
      <c r="A6" s="188" t="s">
        <v>5</v>
      </c>
      <c r="B6" s="188" t="s">
        <v>6</v>
      </c>
      <c r="C6" s="87" t="s">
        <v>40</v>
      </c>
      <c r="D6" s="87" t="s">
        <v>6</v>
      </c>
      <c r="E6" s="87"/>
      <c r="F6" s="87"/>
    </row>
    <row r="7" ht="24" customHeight="1" spans="1:6">
      <c r="A7" s="87"/>
      <c r="B7" s="87"/>
      <c r="C7" s="87"/>
      <c r="D7" s="87" t="s">
        <v>104</v>
      </c>
      <c r="E7" s="87" t="s">
        <v>41</v>
      </c>
      <c r="F7" s="87" t="s">
        <v>105</v>
      </c>
    </row>
    <row r="8" ht="28.5" customHeight="1" spans="1:6">
      <c r="A8" s="99" t="s">
        <v>11</v>
      </c>
      <c r="B8" s="158">
        <v>9217.68</v>
      </c>
      <c r="C8" s="92" t="s">
        <v>12</v>
      </c>
      <c r="D8" s="91">
        <v>5.12</v>
      </c>
      <c r="E8" s="91">
        <v>5.12</v>
      </c>
      <c r="F8" s="98"/>
    </row>
    <row r="9" ht="28.5" customHeight="1" spans="1:6">
      <c r="A9" s="99" t="s">
        <v>13</v>
      </c>
      <c r="B9" s="91">
        <v>206.5</v>
      </c>
      <c r="C9" s="92" t="s">
        <v>14</v>
      </c>
      <c r="D9" s="92"/>
      <c r="E9" s="92"/>
      <c r="F9" s="98"/>
    </row>
    <row r="10" ht="28.5" customHeight="1" spans="1:6">
      <c r="A10" s="99"/>
      <c r="B10" s="99"/>
      <c r="C10" s="92" t="s">
        <v>16</v>
      </c>
      <c r="D10" s="92"/>
      <c r="E10" s="92"/>
      <c r="F10" s="98"/>
    </row>
    <row r="11" ht="28.5" customHeight="1" spans="1:6">
      <c r="A11" s="99"/>
      <c r="B11" s="99"/>
      <c r="C11" s="99" t="s">
        <v>18</v>
      </c>
      <c r="D11" s="99"/>
      <c r="E11" s="99"/>
      <c r="F11" s="98"/>
    </row>
    <row r="12" ht="28.5" customHeight="1" spans="1:6">
      <c r="A12" s="99"/>
      <c r="B12" s="99"/>
      <c r="C12" s="92" t="s">
        <v>19</v>
      </c>
      <c r="D12" s="92"/>
      <c r="E12" s="92"/>
      <c r="F12" s="98"/>
    </row>
    <row r="13" ht="28.5" customHeight="1" spans="1:6">
      <c r="A13" s="99"/>
      <c r="B13" s="99"/>
      <c r="C13" s="92" t="s">
        <v>20</v>
      </c>
      <c r="D13" s="92"/>
      <c r="E13" s="92"/>
      <c r="F13" s="98"/>
    </row>
    <row r="14" ht="28.5" customHeight="1" spans="1:6">
      <c r="A14" s="99"/>
      <c r="B14" s="99"/>
      <c r="C14" s="99" t="s">
        <v>21</v>
      </c>
      <c r="D14" s="99"/>
      <c r="E14" s="99"/>
      <c r="F14" s="99"/>
    </row>
    <row r="15" ht="28.5" customHeight="1" spans="1:6">
      <c r="A15" s="99"/>
      <c r="B15" s="99"/>
      <c r="C15" s="99" t="s">
        <v>22</v>
      </c>
      <c r="D15" s="158">
        <v>9102.81</v>
      </c>
      <c r="E15" s="158">
        <v>9102.81</v>
      </c>
      <c r="F15" s="99"/>
    </row>
    <row r="16" ht="28.5" customHeight="1" spans="1:6">
      <c r="A16" s="99"/>
      <c r="B16" s="99"/>
      <c r="C16" s="92" t="s">
        <v>23</v>
      </c>
      <c r="D16" s="135">
        <v>26.9</v>
      </c>
      <c r="E16" s="135">
        <v>26.9</v>
      </c>
      <c r="F16" s="99"/>
    </row>
    <row r="17" ht="28.5" customHeight="1" spans="1:6">
      <c r="A17" s="99"/>
      <c r="B17" s="99"/>
      <c r="C17" s="92" t="s">
        <v>24</v>
      </c>
      <c r="D17" s="92"/>
      <c r="E17" s="92"/>
      <c r="F17" s="99"/>
    </row>
    <row r="18" ht="28.5" customHeight="1" spans="1:6">
      <c r="A18" s="99"/>
      <c r="B18" s="99"/>
      <c r="C18" s="99" t="s">
        <v>25</v>
      </c>
      <c r="D18" s="99"/>
      <c r="E18" s="99"/>
      <c r="F18" s="99"/>
    </row>
    <row r="19" ht="28.5" customHeight="1" spans="1:6">
      <c r="A19" s="99"/>
      <c r="B19" s="99"/>
      <c r="C19" s="99" t="s">
        <v>26</v>
      </c>
      <c r="D19" s="99"/>
      <c r="E19" s="99"/>
      <c r="F19" s="99"/>
    </row>
    <row r="20" ht="28.5" customHeight="1" spans="1:6">
      <c r="A20" s="99"/>
      <c r="B20" s="99"/>
      <c r="C20" s="99" t="s">
        <v>27</v>
      </c>
      <c r="D20" s="99"/>
      <c r="E20" s="99"/>
      <c r="F20" s="99"/>
    </row>
    <row r="21" ht="28.5" customHeight="1" spans="1:6">
      <c r="A21" s="99"/>
      <c r="B21" s="99"/>
      <c r="C21" s="99" t="s">
        <v>106</v>
      </c>
      <c r="D21" s="99"/>
      <c r="E21" s="99"/>
      <c r="F21" s="99"/>
    </row>
    <row r="22" ht="28.5" customHeight="1" spans="1:6">
      <c r="A22" s="99"/>
      <c r="B22" s="99"/>
      <c r="C22" s="99" t="s">
        <v>29</v>
      </c>
      <c r="D22" s="99"/>
      <c r="E22" s="99"/>
      <c r="F22" s="99"/>
    </row>
    <row r="23" ht="28.5" customHeight="1" spans="1:6">
      <c r="A23" s="99"/>
      <c r="B23" s="99"/>
      <c r="C23" s="99" t="s">
        <v>30</v>
      </c>
      <c r="D23" s="99"/>
      <c r="E23" s="99"/>
      <c r="F23" s="99"/>
    </row>
    <row r="24" ht="28.5" customHeight="1" spans="1:6">
      <c r="A24" s="99"/>
      <c r="B24" s="99"/>
      <c r="C24" s="99" t="s">
        <v>31</v>
      </c>
      <c r="D24" s="99"/>
      <c r="E24" s="99"/>
      <c r="F24" s="99"/>
    </row>
    <row r="25" ht="28.5" customHeight="1" spans="1:6">
      <c r="A25" s="99"/>
      <c r="B25" s="99"/>
      <c r="C25" s="99" t="s">
        <v>32</v>
      </c>
      <c r="D25" s="99">
        <v>56.85</v>
      </c>
      <c r="E25" s="99">
        <v>56.85</v>
      </c>
      <c r="F25" s="99"/>
    </row>
    <row r="26" ht="28.5" customHeight="1" spans="1:6">
      <c r="A26" s="99"/>
      <c r="B26" s="99"/>
      <c r="C26" s="99" t="s">
        <v>33</v>
      </c>
      <c r="D26" s="99"/>
      <c r="E26" s="99"/>
      <c r="F26" s="99"/>
    </row>
    <row r="27" ht="28.5" customHeight="1" spans="1:6">
      <c r="A27" s="99"/>
      <c r="B27" s="99"/>
      <c r="C27" s="99" t="s">
        <v>34</v>
      </c>
      <c r="D27" s="112">
        <v>26</v>
      </c>
      <c r="E27" s="112">
        <v>26</v>
      </c>
      <c r="F27" s="99"/>
    </row>
    <row r="28" ht="28.5" customHeight="1" spans="1:6">
      <c r="A28" s="99"/>
      <c r="B28" s="99"/>
      <c r="C28" s="99" t="s">
        <v>35</v>
      </c>
      <c r="D28" s="91">
        <v>206.5</v>
      </c>
      <c r="E28" s="99"/>
      <c r="F28" s="91">
        <v>206.5</v>
      </c>
    </row>
    <row r="29" ht="28.5" customHeight="1" spans="1:6">
      <c r="A29" s="87" t="s">
        <v>36</v>
      </c>
      <c r="B29" s="159">
        <f>SUM(B8:B28)</f>
        <v>9424.18</v>
      </c>
      <c r="C29" s="87" t="s">
        <v>37</v>
      </c>
      <c r="D29" s="110">
        <f>SUM(D8:D28)</f>
        <v>9424.18</v>
      </c>
      <c r="E29" s="110">
        <f>SUM(E8:E28)</f>
        <v>9217.68</v>
      </c>
      <c r="F29" s="110">
        <f>SUM(F8:F28)</f>
        <v>206.5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showGridLines="0" showZeros="0" workbookViewId="0">
      <selection activeCell="E15" sqref="E15"/>
    </sheetView>
  </sheetViews>
  <sheetFormatPr defaultColWidth="6.875" defaultRowHeight="11.25"/>
  <cols>
    <col min="1" max="1" width="11.625" style="76" customWidth="1"/>
    <col min="2" max="2" width="39.5" style="76" customWidth="1"/>
    <col min="3" max="8" width="10" style="76" customWidth="1"/>
    <col min="9" max="11" width="10.875" style="76" customWidth="1"/>
    <col min="12" max="12" width="12" style="76"/>
    <col min="13" max="13" width="11.125" style="76"/>
    <col min="14" max="14" width="12" style="76"/>
    <col min="15" max="16384" width="6.875" style="76"/>
  </cols>
  <sheetData>
    <row r="1" ht="16.5" customHeight="1" spans="1:11">
      <c r="A1" s="48" t="s">
        <v>107</v>
      </c>
      <c r="B1" s="49"/>
      <c r="C1" s="49"/>
      <c r="D1" s="49"/>
      <c r="E1" s="49"/>
      <c r="F1" s="49"/>
      <c r="G1" s="49"/>
      <c r="H1" s="49"/>
      <c r="I1" s="83"/>
      <c r="J1" s="83"/>
      <c r="K1" s="83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83"/>
      <c r="J2" s="83"/>
      <c r="K2" s="83"/>
    </row>
    <row r="3" ht="29.25" customHeight="1" spans="1:11">
      <c r="A3" s="85" t="s">
        <v>108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ht="26.25" customHeight="1" spans="1:11">
      <c r="A4" s="126"/>
      <c r="B4" s="126"/>
      <c r="C4" s="126"/>
      <c r="D4" s="126"/>
      <c r="E4" s="126"/>
      <c r="F4" s="126"/>
      <c r="G4" s="126"/>
      <c r="H4" s="126"/>
      <c r="I4" s="126"/>
      <c r="J4" s="97" t="s">
        <v>2</v>
      </c>
      <c r="K4" s="97"/>
    </row>
    <row r="5" ht="26.25" customHeight="1" spans="1:11">
      <c r="A5" s="87" t="s">
        <v>40</v>
      </c>
      <c r="B5" s="87"/>
      <c r="C5" s="87" t="s">
        <v>109</v>
      </c>
      <c r="D5" s="87"/>
      <c r="E5" s="87"/>
      <c r="F5" s="87" t="s">
        <v>110</v>
      </c>
      <c r="G5" s="87"/>
      <c r="H5" s="87"/>
      <c r="I5" s="87" t="s">
        <v>111</v>
      </c>
      <c r="J5" s="87"/>
      <c r="K5" s="87"/>
    </row>
    <row r="6" s="84" customFormat="1" ht="30.75" customHeight="1" spans="1:11">
      <c r="A6" s="87" t="s">
        <v>45</v>
      </c>
      <c r="B6" s="87" t="s">
        <v>46</v>
      </c>
      <c r="C6" s="87" t="s">
        <v>112</v>
      </c>
      <c r="D6" s="87" t="s">
        <v>100</v>
      </c>
      <c r="E6" s="87" t="s">
        <v>101</v>
      </c>
      <c r="F6" s="87" t="s">
        <v>112</v>
      </c>
      <c r="G6" s="87" t="s">
        <v>100</v>
      </c>
      <c r="H6" s="87" t="s">
        <v>101</v>
      </c>
      <c r="I6" s="87" t="s">
        <v>112</v>
      </c>
      <c r="J6" s="87" t="s">
        <v>100</v>
      </c>
      <c r="K6" s="87" t="s">
        <v>101</v>
      </c>
    </row>
    <row r="7" s="84" customFormat="1" ht="30.75" customHeight="1" spans="1:11">
      <c r="A7" s="88">
        <v>201</v>
      </c>
      <c r="B7" s="127" t="s">
        <v>47</v>
      </c>
      <c r="C7" s="128">
        <v>6.08</v>
      </c>
      <c r="D7" s="129"/>
      <c r="E7" s="128">
        <v>6.08</v>
      </c>
      <c r="F7" s="128">
        <f>F8</f>
        <v>5.12</v>
      </c>
      <c r="G7" s="98"/>
      <c r="H7" s="128">
        <f>H8</f>
        <v>5.12</v>
      </c>
      <c r="I7" s="87">
        <v>-15.79</v>
      </c>
      <c r="J7" s="87"/>
      <c r="K7" s="87">
        <v>-15.79</v>
      </c>
    </row>
    <row r="8" s="84" customFormat="1" ht="30.75" customHeight="1" spans="1:11">
      <c r="A8" s="93">
        <v>20132</v>
      </c>
      <c r="B8" s="130" t="s">
        <v>48</v>
      </c>
      <c r="C8" s="129">
        <v>6.08</v>
      </c>
      <c r="D8" s="129"/>
      <c r="E8" s="129">
        <v>6.08</v>
      </c>
      <c r="F8" s="129">
        <f>F9</f>
        <v>5.12</v>
      </c>
      <c r="G8" s="98"/>
      <c r="H8" s="129">
        <f>H9</f>
        <v>5.12</v>
      </c>
      <c r="I8" s="87">
        <v>-15.79</v>
      </c>
      <c r="J8" s="87"/>
      <c r="K8" s="87">
        <v>-15.79</v>
      </c>
    </row>
    <row r="9" s="84" customFormat="1" ht="30.75" customHeight="1" spans="1:11">
      <c r="A9" s="93">
        <v>2013299</v>
      </c>
      <c r="B9" s="130" t="s">
        <v>49</v>
      </c>
      <c r="C9" s="129">
        <v>6.08</v>
      </c>
      <c r="D9" s="129"/>
      <c r="E9" s="129">
        <v>6.08</v>
      </c>
      <c r="F9" s="91">
        <v>5.12</v>
      </c>
      <c r="G9" s="98"/>
      <c r="H9" s="91">
        <v>5.12</v>
      </c>
      <c r="I9" s="87">
        <v>-15.79</v>
      </c>
      <c r="J9" s="87"/>
      <c r="K9" s="87">
        <v>-15.79</v>
      </c>
    </row>
    <row r="10" s="84" customFormat="1" ht="30.75" customHeight="1" spans="1:11">
      <c r="A10" s="131">
        <v>208</v>
      </c>
      <c r="B10" s="127" t="s">
        <v>50</v>
      </c>
      <c r="C10" s="128">
        <f t="shared" ref="C10:H10" si="0">C11+C15+C18+C25+C27+C30+C33+C36+C39</f>
        <v>5343.11</v>
      </c>
      <c r="D10" s="128">
        <f t="shared" si="0"/>
        <v>480.3</v>
      </c>
      <c r="E10" s="128">
        <f t="shared" si="0"/>
        <v>4862.81</v>
      </c>
      <c r="F10" s="128">
        <f t="shared" si="0"/>
        <v>9102.82</v>
      </c>
      <c r="G10" s="128">
        <f t="shared" si="0"/>
        <v>544.57</v>
      </c>
      <c r="H10" s="128">
        <f t="shared" si="0"/>
        <v>8558.25</v>
      </c>
      <c r="I10" s="87">
        <v>70.36</v>
      </c>
      <c r="J10" s="87">
        <v>13.38</v>
      </c>
      <c r="K10" s="87">
        <v>75.99</v>
      </c>
    </row>
    <row r="11" s="84" customFormat="1" ht="30.75" customHeight="1" spans="1:11">
      <c r="A11" s="132">
        <v>20802</v>
      </c>
      <c r="B11" s="130" t="s">
        <v>51</v>
      </c>
      <c r="C11" s="129">
        <v>660.7</v>
      </c>
      <c r="D11" s="129">
        <v>404.77</v>
      </c>
      <c r="E11" s="129">
        <v>255.93</v>
      </c>
      <c r="F11" s="129">
        <f>F12+F13+F14</f>
        <v>848.46</v>
      </c>
      <c r="G11" s="129">
        <f>G12+G13+G14</f>
        <v>454.84</v>
      </c>
      <c r="H11" s="129">
        <f>H12+H13+H14</f>
        <v>393.62</v>
      </c>
      <c r="I11" s="87">
        <v>28.42</v>
      </c>
      <c r="J11" s="87">
        <v>12.37</v>
      </c>
      <c r="K11" s="152">
        <v>53.8</v>
      </c>
    </row>
    <row r="12" s="84" customFormat="1" ht="30.75" customHeight="1" spans="1:11">
      <c r="A12" s="132">
        <v>2080201</v>
      </c>
      <c r="B12" s="130" t="s">
        <v>52</v>
      </c>
      <c r="C12" s="129">
        <v>245.58</v>
      </c>
      <c r="D12" s="129">
        <v>81.9</v>
      </c>
      <c r="E12" s="133">
        <v>163.675</v>
      </c>
      <c r="F12" s="91">
        <v>317.44</v>
      </c>
      <c r="G12" s="91">
        <v>99.52</v>
      </c>
      <c r="H12" s="99">
        <v>217.92</v>
      </c>
      <c r="I12" s="87">
        <v>29.26</v>
      </c>
      <c r="J12" s="87">
        <v>21.51</v>
      </c>
      <c r="K12" s="87">
        <v>33.14</v>
      </c>
    </row>
    <row r="13" s="84" customFormat="1" ht="30.75" customHeight="1" spans="1:11">
      <c r="A13" s="132">
        <v>2080207</v>
      </c>
      <c r="B13" s="134" t="s">
        <v>53</v>
      </c>
      <c r="C13" s="129">
        <v>64</v>
      </c>
      <c r="D13" s="129"/>
      <c r="E13" s="129">
        <v>64</v>
      </c>
      <c r="F13" s="91">
        <v>76</v>
      </c>
      <c r="G13" s="91"/>
      <c r="H13" s="91">
        <v>76</v>
      </c>
      <c r="I13" s="87">
        <v>18.75</v>
      </c>
      <c r="J13" s="87"/>
      <c r="K13" s="87">
        <v>18.75</v>
      </c>
    </row>
    <row r="14" s="84" customFormat="1" ht="30.75" customHeight="1" spans="1:11">
      <c r="A14" s="132">
        <v>2080299</v>
      </c>
      <c r="B14" s="130" t="s">
        <v>54</v>
      </c>
      <c r="C14" s="129">
        <v>351.12</v>
      </c>
      <c r="D14" s="129">
        <v>322.87</v>
      </c>
      <c r="E14" s="129">
        <v>28.25</v>
      </c>
      <c r="F14" s="135">
        <v>455.02</v>
      </c>
      <c r="G14" s="91">
        <v>355.32</v>
      </c>
      <c r="H14" s="111">
        <v>99.7</v>
      </c>
      <c r="I14" s="87">
        <v>29.59</v>
      </c>
      <c r="J14" s="87">
        <v>10.05</v>
      </c>
      <c r="K14" s="87">
        <v>252.92</v>
      </c>
    </row>
    <row r="15" s="84" customFormat="1" ht="30.75" customHeight="1" spans="1:11">
      <c r="A15" s="132">
        <v>20805</v>
      </c>
      <c r="B15" s="130" t="s">
        <v>55</v>
      </c>
      <c r="C15" s="129">
        <v>75.53</v>
      </c>
      <c r="D15" s="129">
        <v>75.53</v>
      </c>
      <c r="E15" s="136"/>
      <c r="F15" s="91">
        <f>F16+F17</f>
        <v>89.73</v>
      </c>
      <c r="G15" s="91">
        <f>G16+G17</f>
        <v>89.73</v>
      </c>
      <c r="H15" s="91"/>
      <c r="I15" s="152">
        <v>18.8</v>
      </c>
      <c r="J15" s="152">
        <v>18.8</v>
      </c>
      <c r="K15" s="87"/>
    </row>
    <row r="16" s="84" customFormat="1" ht="30.75" customHeight="1" spans="1:11">
      <c r="A16" s="132">
        <v>2080501</v>
      </c>
      <c r="B16" s="130" t="s">
        <v>56</v>
      </c>
      <c r="C16" s="129">
        <v>21.13</v>
      </c>
      <c r="D16" s="129">
        <v>21.13</v>
      </c>
      <c r="E16" s="136"/>
      <c r="F16" s="137">
        <v>27.96</v>
      </c>
      <c r="G16" s="91">
        <v>27.96</v>
      </c>
      <c r="H16" s="99"/>
      <c r="I16" s="87">
        <v>32.32</v>
      </c>
      <c r="J16" s="87">
        <v>32.32</v>
      </c>
      <c r="K16" s="87"/>
    </row>
    <row r="17" s="84" customFormat="1" ht="30.75" customHeight="1" spans="1:11">
      <c r="A17" s="132">
        <v>2080505</v>
      </c>
      <c r="B17" s="130" t="s">
        <v>57</v>
      </c>
      <c r="C17" s="129">
        <v>54.4</v>
      </c>
      <c r="D17" s="129">
        <v>54.4</v>
      </c>
      <c r="E17" s="136"/>
      <c r="F17" s="137">
        <v>61.77</v>
      </c>
      <c r="G17" s="91">
        <v>61.77</v>
      </c>
      <c r="H17" s="99"/>
      <c r="I17" s="87">
        <v>13.55</v>
      </c>
      <c r="J17" s="87">
        <v>13.55</v>
      </c>
      <c r="K17" s="87"/>
    </row>
    <row r="18" s="84" customFormat="1" ht="30.75" customHeight="1" spans="1:11">
      <c r="A18" s="132">
        <v>20810</v>
      </c>
      <c r="B18" s="130" t="s">
        <v>58</v>
      </c>
      <c r="C18" s="129">
        <v>487.38</v>
      </c>
      <c r="D18" s="129"/>
      <c r="E18" s="129">
        <v>487.38</v>
      </c>
      <c r="F18" s="112">
        <f>F19+F20+F21+F22+F23+F24</f>
        <v>2575.13</v>
      </c>
      <c r="G18" s="123"/>
      <c r="H18" s="112">
        <f>H19+H20+H21+H22+H23+H24</f>
        <v>2575.13</v>
      </c>
      <c r="I18" s="87">
        <v>428.36</v>
      </c>
      <c r="J18" s="87"/>
      <c r="K18" s="87">
        <v>428.36</v>
      </c>
    </row>
    <row r="19" s="84" customFormat="1" ht="30.75" customHeight="1" spans="1:11">
      <c r="A19" s="132">
        <v>2081001</v>
      </c>
      <c r="B19" s="130" t="s">
        <v>59</v>
      </c>
      <c r="C19" s="129">
        <v>90</v>
      </c>
      <c r="D19" s="138"/>
      <c r="E19" s="129">
        <v>90</v>
      </c>
      <c r="F19" s="137">
        <v>193</v>
      </c>
      <c r="G19" s="123"/>
      <c r="H19" s="137">
        <v>193</v>
      </c>
      <c r="I19" s="87">
        <v>114.44</v>
      </c>
      <c r="J19" s="87"/>
      <c r="K19" s="87">
        <v>114.44</v>
      </c>
    </row>
    <row r="20" s="84" customFormat="1" ht="30.75" customHeight="1" spans="1:11">
      <c r="A20" s="132">
        <v>2081002</v>
      </c>
      <c r="B20" s="130" t="s">
        <v>60</v>
      </c>
      <c r="C20" s="129">
        <v>272.92</v>
      </c>
      <c r="D20" s="138"/>
      <c r="E20" s="129">
        <v>272.92</v>
      </c>
      <c r="F20" s="137">
        <v>276.96</v>
      </c>
      <c r="G20" s="123"/>
      <c r="H20" s="137">
        <v>276.96</v>
      </c>
      <c r="I20" s="87">
        <v>1.48</v>
      </c>
      <c r="J20" s="87"/>
      <c r="K20" s="87">
        <v>1.48</v>
      </c>
    </row>
    <row r="21" s="84" customFormat="1" ht="30.75" customHeight="1" spans="1:11">
      <c r="A21" s="132">
        <v>2081004</v>
      </c>
      <c r="B21" s="139" t="s">
        <v>61</v>
      </c>
      <c r="C21" s="129">
        <v>21.46</v>
      </c>
      <c r="D21" s="129"/>
      <c r="E21" s="129">
        <v>21.46</v>
      </c>
      <c r="F21" s="137">
        <v>51.85</v>
      </c>
      <c r="G21" s="123"/>
      <c r="H21" s="137">
        <v>51.85</v>
      </c>
      <c r="I21" s="87">
        <v>141.61</v>
      </c>
      <c r="J21" s="87"/>
      <c r="K21" s="87">
        <v>141.61</v>
      </c>
    </row>
    <row r="22" s="84" customFormat="1" ht="30.75" customHeight="1" spans="1:11">
      <c r="A22" s="132">
        <v>2081005</v>
      </c>
      <c r="B22" s="140" t="s">
        <v>62</v>
      </c>
      <c r="C22" s="129"/>
      <c r="D22" s="129"/>
      <c r="E22" s="129"/>
      <c r="F22" s="137">
        <v>10</v>
      </c>
      <c r="G22" s="123"/>
      <c r="H22" s="137">
        <v>10</v>
      </c>
      <c r="I22" s="87"/>
      <c r="J22" s="87"/>
      <c r="K22" s="87"/>
    </row>
    <row r="23" s="84" customFormat="1" ht="30.75" customHeight="1" spans="1:11">
      <c r="A23" s="132">
        <v>2081006</v>
      </c>
      <c r="B23" s="130" t="s">
        <v>63</v>
      </c>
      <c r="C23" s="129">
        <v>88</v>
      </c>
      <c r="D23" s="138"/>
      <c r="E23" s="129">
        <v>88</v>
      </c>
      <c r="F23" s="137">
        <v>773.32</v>
      </c>
      <c r="G23" s="123"/>
      <c r="H23" s="137">
        <v>773.32</v>
      </c>
      <c r="I23" s="87">
        <v>778.77</v>
      </c>
      <c r="J23" s="87"/>
      <c r="K23" s="87">
        <v>778.77</v>
      </c>
    </row>
    <row r="24" s="84" customFormat="1" ht="30.75" customHeight="1" spans="1:11">
      <c r="A24" s="132">
        <v>2081099</v>
      </c>
      <c r="B24" s="130" t="s">
        <v>64</v>
      </c>
      <c r="C24" s="129">
        <v>15</v>
      </c>
      <c r="D24" s="138"/>
      <c r="E24" s="129">
        <v>15</v>
      </c>
      <c r="F24" s="137">
        <v>1270</v>
      </c>
      <c r="G24" s="123"/>
      <c r="H24" s="137">
        <v>1270</v>
      </c>
      <c r="I24" s="87">
        <v>8366.67</v>
      </c>
      <c r="J24" s="87"/>
      <c r="K24" s="87">
        <v>8366.67</v>
      </c>
    </row>
    <row r="25" s="84" customFormat="1" ht="30.75" customHeight="1" spans="1:11">
      <c r="A25" s="132">
        <v>20811</v>
      </c>
      <c r="B25" s="130" t="s">
        <v>65</v>
      </c>
      <c r="C25" s="129">
        <v>571.16</v>
      </c>
      <c r="D25" s="138"/>
      <c r="E25" s="129">
        <v>571.16</v>
      </c>
      <c r="F25" s="137">
        <f>F26</f>
        <v>629.29</v>
      </c>
      <c r="G25" s="123"/>
      <c r="H25" s="137">
        <f>H26</f>
        <v>629.29</v>
      </c>
      <c r="I25" s="87">
        <v>10.18</v>
      </c>
      <c r="J25" s="87"/>
      <c r="K25" s="87">
        <v>10.18</v>
      </c>
    </row>
    <row r="26" s="84" customFormat="1" ht="30.75" customHeight="1" spans="1:11">
      <c r="A26" s="132">
        <v>2081107</v>
      </c>
      <c r="B26" s="141" t="s">
        <v>66</v>
      </c>
      <c r="C26" s="129">
        <v>571.16</v>
      </c>
      <c r="D26" s="138"/>
      <c r="E26" s="129">
        <v>571.16</v>
      </c>
      <c r="F26" s="137">
        <v>629.29</v>
      </c>
      <c r="G26" s="123"/>
      <c r="H26" s="137">
        <v>629.29</v>
      </c>
      <c r="I26" s="87">
        <v>10.18</v>
      </c>
      <c r="J26" s="87"/>
      <c r="K26" s="87">
        <v>10.18</v>
      </c>
    </row>
    <row r="27" s="84" customFormat="1" ht="30.75" customHeight="1" spans="1:11">
      <c r="A27" s="132">
        <v>20819</v>
      </c>
      <c r="B27" s="130" t="s">
        <v>67</v>
      </c>
      <c r="C27" s="129">
        <v>1940</v>
      </c>
      <c r="D27" s="138"/>
      <c r="E27" s="129">
        <v>1940</v>
      </c>
      <c r="F27" s="112">
        <f>F28+F29</f>
        <v>2655</v>
      </c>
      <c r="G27" s="123"/>
      <c r="H27" s="112">
        <f>H28+H29</f>
        <v>2655</v>
      </c>
      <c r="I27" s="87">
        <v>36.86</v>
      </c>
      <c r="J27" s="87"/>
      <c r="K27" s="87">
        <v>36.86</v>
      </c>
    </row>
    <row r="28" s="84" customFormat="1" ht="30.75" customHeight="1" spans="1:11">
      <c r="A28" s="132">
        <v>2081901</v>
      </c>
      <c r="B28" s="130" t="s">
        <v>68</v>
      </c>
      <c r="C28" s="129">
        <v>690</v>
      </c>
      <c r="D28" s="138"/>
      <c r="E28" s="129">
        <v>690</v>
      </c>
      <c r="F28" s="137">
        <v>892</v>
      </c>
      <c r="G28" s="123"/>
      <c r="H28" s="137">
        <v>892</v>
      </c>
      <c r="I28" s="87">
        <v>29.28</v>
      </c>
      <c r="J28" s="87"/>
      <c r="K28" s="87">
        <v>29.28</v>
      </c>
    </row>
    <row r="29" s="84" customFormat="1" ht="30.75" customHeight="1" spans="1:11">
      <c r="A29" s="132">
        <v>2081902</v>
      </c>
      <c r="B29" s="130" t="s">
        <v>69</v>
      </c>
      <c r="C29" s="129">
        <v>1250</v>
      </c>
      <c r="D29" s="138"/>
      <c r="E29" s="129">
        <v>1250</v>
      </c>
      <c r="F29" s="137">
        <v>1763</v>
      </c>
      <c r="G29" s="123"/>
      <c r="H29" s="137">
        <v>1763</v>
      </c>
      <c r="I29" s="87">
        <v>41.14</v>
      </c>
      <c r="J29" s="87"/>
      <c r="K29" s="87">
        <v>41.14</v>
      </c>
    </row>
    <row r="30" s="84" customFormat="1" ht="30.75" customHeight="1" spans="1:11">
      <c r="A30" s="132">
        <v>20820</v>
      </c>
      <c r="B30" s="130" t="s">
        <v>70</v>
      </c>
      <c r="C30" s="129">
        <v>102</v>
      </c>
      <c r="D30" s="138"/>
      <c r="E30" s="129">
        <v>102</v>
      </c>
      <c r="F30" s="112">
        <f>F31+F32</f>
        <v>211.22</v>
      </c>
      <c r="G30" s="123"/>
      <c r="H30" s="112">
        <f>H31+H32</f>
        <v>211.22</v>
      </c>
      <c r="I30" s="87">
        <v>107.08</v>
      </c>
      <c r="J30" s="87"/>
      <c r="K30" s="87">
        <v>107.08</v>
      </c>
    </row>
    <row r="31" s="84" customFormat="1" ht="30.75" customHeight="1" spans="1:11">
      <c r="A31" s="132">
        <v>2082001</v>
      </c>
      <c r="B31" s="130" t="s">
        <v>71</v>
      </c>
      <c r="C31" s="129">
        <v>100</v>
      </c>
      <c r="D31" s="138"/>
      <c r="E31" s="129">
        <v>100</v>
      </c>
      <c r="F31" s="137">
        <v>181</v>
      </c>
      <c r="G31" s="123"/>
      <c r="H31" s="137">
        <v>181</v>
      </c>
      <c r="I31" s="87">
        <v>81</v>
      </c>
      <c r="J31" s="87"/>
      <c r="K31" s="87">
        <v>81</v>
      </c>
    </row>
    <row r="32" s="84" customFormat="1" ht="30.75" customHeight="1" spans="1:11">
      <c r="A32" s="132">
        <v>2082002</v>
      </c>
      <c r="B32" s="142" t="s">
        <v>72</v>
      </c>
      <c r="C32" s="129">
        <v>2</v>
      </c>
      <c r="D32" s="138"/>
      <c r="E32" s="129">
        <v>2</v>
      </c>
      <c r="F32" s="137">
        <v>30.22</v>
      </c>
      <c r="G32" s="123"/>
      <c r="H32" s="137">
        <v>30.22</v>
      </c>
      <c r="I32" s="87">
        <v>1411</v>
      </c>
      <c r="J32" s="87"/>
      <c r="K32" s="87">
        <v>1411</v>
      </c>
    </row>
    <row r="33" s="84" customFormat="1" ht="30.75" customHeight="1" spans="1:11">
      <c r="A33" s="132">
        <v>20821</v>
      </c>
      <c r="B33" s="130" t="s">
        <v>73</v>
      </c>
      <c r="C33" s="129">
        <v>800</v>
      </c>
      <c r="D33" s="138"/>
      <c r="E33" s="129">
        <v>800</v>
      </c>
      <c r="F33" s="112">
        <f>F34+F35</f>
        <v>1246</v>
      </c>
      <c r="G33" s="123"/>
      <c r="H33" s="112">
        <f>H34+H35</f>
        <v>1246</v>
      </c>
      <c r="I33" s="87">
        <v>55.75</v>
      </c>
      <c r="J33" s="87"/>
      <c r="K33" s="87">
        <v>55.75</v>
      </c>
    </row>
    <row r="34" s="84" customFormat="1" ht="30.75" customHeight="1" spans="1:11">
      <c r="A34" s="132">
        <v>2082101</v>
      </c>
      <c r="B34" s="130" t="s">
        <v>74</v>
      </c>
      <c r="C34" s="129">
        <v>80</v>
      </c>
      <c r="D34" s="138"/>
      <c r="E34" s="129">
        <v>80</v>
      </c>
      <c r="F34" s="137">
        <v>123</v>
      </c>
      <c r="G34" s="123"/>
      <c r="H34" s="137">
        <v>123</v>
      </c>
      <c r="I34" s="87">
        <v>53.75</v>
      </c>
      <c r="J34" s="87"/>
      <c r="K34" s="87">
        <v>53.75</v>
      </c>
    </row>
    <row r="35" s="84" customFormat="1" ht="30.75" customHeight="1" spans="1:11">
      <c r="A35" s="132">
        <v>2082102</v>
      </c>
      <c r="B35" s="130" t="s">
        <v>75</v>
      </c>
      <c r="C35" s="129">
        <v>720</v>
      </c>
      <c r="D35" s="138"/>
      <c r="E35" s="129">
        <v>720</v>
      </c>
      <c r="F35" s="137">
        <v>1123</v>
      </c>
      <c r="G35" s="123"/>
      <c r="H35" s="137">
        <v>1123</v>
      </c>
      <c r="I35" s="87">
        <v>55.97</v>
      </c>
      <c r="J35" s="87"/>
      <c r="K35" s="87">
        <v>55.97</v>
      </c>
    </row>
    <row r="36" s="84" customFormat="1" ht="30.75" customHeight="1" spans="1:11">
      <c r="A36" s="132">
        <v>20825</v>
      </c>
      <c r="B36" s="130" t="s">
        <v>76</v>
      </c>
      <c r="C36" s="129">
        <v>654.51</v>
      </c>
      <c r="D36" s="138"/>
      <c r="E36" s="129">
        <v>654.51</v>
      </c>
      <c r="F36" s="112">
        <f>F37+F38</f>
        <v>803.28</v>
      </c>
      <c r="G36" s="123"/>
      <c r="H36" s="112">
        <f>H37+H38</f>
        <v>803.28</v>
      </c>
      <c r="I36" s="87">
        <v>22.73</v>
      </c>
      <c r="J36" s="98"/>
      <c r="K36" s="87">
        <v>22.73</v>
      </c>
    </row>
    <row r="37" s="84" customFormat="1" ht="30.75" customHeight="1" spans="1:11">
      <c r="A37" s="132">
        <v>2082501</v>
      </c>
      <c r="B37" s="130" t="s">
        <v>77</v>
      </c>
      <c r="C37" s="143"/>
      <c r="D37" s="143"/>
      <c r="E37" s="143"/>
      <c r="F37" s="137">
        <v>18.64</v>
      </c>
      <c r="G37" s="123"/>
      <c r="H37" s="137">
        <v>18.64</v>
      </c>
      <c r="I37" s="98"/>
      <c r="J37" s="98"/>
      <c r="K37" s="99"/>
    </row>
    <row r="38" s="84" customFormat="1" ht="30.75" customHeight="1" spans="1:11">
      <c r="A38" s="132">
        <v>2082502</v>
      </c>
      <c r="B38" s="130" t="s">
        <v>78</v>
      </c>
      <c r="C38" s="129">
        <v>654.51</v>
      </c>
      <c r="D38" s="138"/>
      <c r="E38" s="129">
        <v>654.51</v>
      </c>
      <c r="F38" s="137">
        <v>784.64</v>
      </c>
      <c r="G38" s="123"/>
      <c r="H38" s="137">
        <v>784.64</v>
      </c>
      <c r="I38" s="87">
        <v>19.88</v>
      </c>
      <c r="J38" s="98"/>
      <c r="K38" s="87">
        <v>19.88</v>
      </c>
    </row>
    <row r="39" s="84" customFormat="1" ht="30.75" customHeight="1" spans="1:11">
      <c r="A39" s="132">
        <v>20830</v>
      </c>
      <c r="B39" s="130" t="s">
        <v>79</v>
      </c>
      <c r="C39" s="129">
        <v>51.83</v>
      </c>
      <c r="D39" s="138"/>
      <c r="E39" s="129">
        <v>51.83</v>
      </c>
      <c r="F39" s="112">
        <f>F40+F41</f>
        <v>44.71</v>
      </c>
      <c r="G39" s="123"/>
      <c r="H39" s="112">
        <f>H40+H41</f>
        <v>44.71</v>
      </c>
      <c r="I39" s="87">
        <v>-13.74</v>
      </c>
      <c r="J39" s="98"/>
      <c r="K39" s="87">
        <v>-13.74</v>
      </c>
    </row>
    <row r="40" s="84" customFormat="1" ht="30.75" customHeight="1" spans="1:11">
      <c r="A40" s="132">
        <v>2083001</v>
      </c>
      <c r="B40" s="139" t="s">
        <v>80</v>
      </c>
      <c r="C40" s="129">
        <v>14.25</v>
      </c>
      <c r="D40" s="138"/>
      <c r="E40" s="129">
        <v>14.25</v>
      </c>
      <c r="F40" s="137">
        <v>7.85</v>
      </c>
      <c r="G40" s="123"/>
      <c r="H40" s="137">
        <v>7.85</v>
      </c>
      <c r="I40" s="87">
        <v>-44.91</v>
      </c>
      <c r="J40" s="99"/>
      <c r="K40" s="87">
        <v>-44.91</v>
      </c>
    </row>
    <row r="41" customFormat="1" ht="30.75" customHeight="1" spans="1:11">
      <c r="A41" s="132">
        <v>2083099</v>
      </c>
      <c r="B41" s="139" t="s">
        <v>81</v>
      </c>
      <c r="C41" s="129">
        <v>37.58</v>
      </c>
      <c r="D41" s="138"/>
      <c r="E41" s="129">
        <v>37.58</v>
      </c>
      <c r="F41" s="137">
        <v>36.86</v>
      </c>
      <c r="G41" s="123"/>
      <c r="H41" s="137">
        <v>36.86</v>
      </c>
      <c r="I41" s="87">
        <v>-1.92</v>
      </c>
      <c r="J41" s="99"/>
      <c r="K41" s="87">
        <v>-1.92</v>
      </c>
    </row>
    <row r="42" ht="30.75" customHeight="1" spans="1:11">
      <c r="A42" s="131">
        <v>210</v>
      </c>
      <c r="B42" s="127" t="s">
        <v>82</v>
      </c>
      <c r="C42" s="128">
        <v>23.53</v>
      </c>
      <c r="D42" s="128">
        <v>23.53</v>
      </c>
      <c r="E42" s="136"/>
      <c r="F42" s="144">
        <f>F43</f>
        <v>26.89</v>
      </c>
      <c r="G42" s="144">
        <f>G43</f>
        <v>26.89</v>
      </c>
      <c r="H42" s="82"/>
      <c r="I42" s="87">
        <v>14.28</v>
      </c>
      <c r="J42" s="87">
        <v>14.28</v>
      </c>
      <c r="K42" s="87"/>
    </row>
    <row r="43" ht="30.75" customHeight="1" spans="1:11">
      <c r="A43" s="132">
        <v>21011</v>
      </c>
      <c r="B43" s="130" t="s">
        <v>83</v>
      </c>
      <c r="C43" s="129">
        <v>23.53</v>
      </c>
      <c r="D43" s="129">
        <v>23.53</v>
      </c>
      <c r="E43" s="136"/>
      <c r="F43" s="112">
        <f>F44+F45+F46</f>
        <v>26.89</v>
      </c>
      <c r="G43" s="112">
        <f>G44+G45+G46</f>
        <v>26.89</v>
      </c>
      <c r="H43" s="82"/>
      <c r="I43" s="87">
        <v>14.28</v>
      </c>
      <c r="J43" s="87">
        <v>14.28</v>
      </c>
      <c r="K43" s="87"/>
    </row>
    <row r="44" ht="30.75" customHeight="1" spans="1:11">
      <c r="A44" s="132">
        <v>2101101</v>
      </c>
      <c r="B44" s="130" t="s">
        <v>84</v>
      </c>
      <c r="C44" s="129">
        <v>3.07</v>
      </c>
      <c r="D44" s="129">
        <v>3.07</v>
      </c>
      <c r="E44" s="136"/>
      <c r="F44" s="137">
        <v>3.91</v>
      </c>
      <c r="G44" s="91">
        <v>3.91</v>
      </c>
      <c r="H44" s="82"/>
      <c r="I44" s="87">
        <v>27.36</v>
      </c>
      <c r="J44" s="87">
        <v>27.36</v>
      </c>
      <c r="K44" s="87"/>
    </row>
    <row r="45" ht="28" customHeight="1" spans="1:11">
      <c r="A45" s="132">
        <v>2101102</v>
      </c>
      <c r="B45" s="94" t="s">
        <v>85</v>
      </c>
      <c r="C45" s="129">
        <v>19.04</v>
      </c>
      <c r="D45" s="129">
        <v>19.04</v>
      </c>
      <c r="E45" s="136"/>
      <c r="F45" s="137">
        <v>21.18</v>
      </c>
      <c r="G45" s="91">
        <v>21.18</v>
      </c>
      <c r="H45" s="82"/>
      <c r="I45" s="87">
        <v>11.24</v>
      </c>
      <c r="J45" s="87">
        <v>11.24</v>
      </c>
      <c r="K45" s="87"/>
    </row>
    <row r="46" ht="28" customHeight="1" spans="1:11">
      <c r="A46" s="132">
        <v>2101103</v>
      </c>
      <c r="B46" s="94" t="s">
        <v>86</v>
      </c>
      <c r="C46" s="129">
        <v>1.42</v>
      </c>
      <c r="D46" s="129">
        <v>1.42</v>
      </c>
      <c r="E46" s="136"/>
      <c r="F46" s="137">
        <v>1.8</v>
      </c>
      <c r="G46" s="91">
        <v>1.8</v>
      </c>
      <c r="H46" s="82"/>
      <c r="I46" s="153">
        <v>26.76</v>
      </c>
      <c r="J46" s="153">
        <v>26.76</v>
      </c>
      <c r="K46" s="153"/>
    </row>
    <row r="47" ht="28" customHeight="1" spans="1:11">
      <c r="A47" s="131">
        <v>216</v>
      </c>
      <c r="B47" s="127" t="s">
        <v>113</v>
      </c>
      <c r="C47" s="128">
        <v>0.42</v>
      </c>
      <c r="D47" s="138"/>
      <c r="E47" s="128">
        <v>0.42</v>
      </c>
      <c r="F47" s="137"/>
      <c r="G47" s="137"/>
      <c r="H47" s="82"/>
      <c r="I47" s="153">
        <v>-1</v>
      </c>
      <c r="J47" s="82"/>
      <c r="K47" s="153">
        <v>-1</v>
      </c>
    </row>
    <row r="48" ht="28" customHeight="1" spans="1:11">
      <c r="A48" s="132">
        <v>21602</v>
      </c>
      <c r="B48" s="130" t="s">
        <v>114</v>
      </c>
      <c r="C48" s="129">
        <v>0.42</v>
      </c>
      <c r="D48" s="138"/>
      <c r="E48" s="129">
        <v>0.42</v>
      </c>
      <c r="F48" s="137"/>
      <c r="G48" s="137"/>
      <c r="H48" s="82"/>
      <c r="I48" s="153">
        <v>-1</v>
      </c>
      <c r="J48" s="82"/>
      <c r="K48" s="153">
        <v>-1</v>
      </c>
    </row>
    <row r="49" ht="28" customHeight="1" spans="1:11">
      <c r="A49" s="132">
        <v>2160299</v>
      </c>
      <c r="B49" s="130" t="s">
        <v>115</v>
      </c>
      <c r="C49" s="129">
        <v>0.42</v>
      </c>
      <c r="D49" s="136"/>
      <c r="E49" s="129">
        <v>0.42</v>
      </c>
      <c r="F49" s="137"/>
      <c r="G49" s="137"/>
      <c r="H49" s="82"/>
      <c r="I49" s="153">
        <v>-1</v>
      </c>
      <c r="J49" s="82"/>
      <c r="K49" s="153">
        <v>-1</v>
      </c>
    </row>
    <row r="50" ht="28" customHeight="1" spans="1:11">
      <c r="A50" s="131">
        <v>221</v>
      </c>
      <c r="B50" s="89" t="s">
        <v>87</v>
      </c>
      <c r="C50" s="128">
        <v>52.53</v>
      </c>
      <c r="D50" s="128">
        <v>52.53</v>
      </c>
      <c r="E50" s="145"/>
      <c r="F50" s="144">
        <f t="shared" ref="F50:F54" si="1">F51</f>
        <v>56.85</v>
      </c>
      <c r="G50" s="144">
        <f>G51</f>
        <v>56.85</v>
      </c>
      <c r="H50" s="82"/>
      <c r="I50" s="153">
        <v>8.21</v>
      </c>
      <c r="J50" s="82"/>
      <c r="K50" s="153">
        <v>8.21</v>
      </c>
    </row>
    <row r="51" ht="28" customHeight="1" spans="1:11">
      <c r="A51" s="132">
        <v>22102</v>
      </c>
      <c r="B51" s="94" t="s">
        <v>88</v>
      </c>
      <c r="C51" s="129">
        <v>52.534595</v>
      </c>
      <c r="D51" s="129">
        <v>52.534595</v>
      </c>
      <c r="E51" s="145"/>
      <c r="F51" s="112">
        <f t="shared" si="1"/>
        <v>56.85</v>
      </c>
      <c r="G51" s="112">
        <f>G52</f>
        <v>56.85</v>
      </c>
      <c r="H51" s="82"/>
      <c r="I51" s="153">
        <v>8.21</v>
      </c>
      <c r="J51" s="82"/>
      <c r="K51" s="153">
        <v>8.21</v>
      </c>
    </row>
    <row r="52" ht="28" customHeight="1" spans="1:11">
      <c r="A52" s="132">
        <v>2210201</v>
      </c>
      <c r="B52" s="94" t="s">
        <v>89</v>
      </c>
      <c r="C52" s="129">
        <v>52.534595</v>
      </c>
      <c r="D52" s="129">
        <v>52.534595</v>
      </c>
      <c r="E52" s="145"/>
      <c r="F52" s="137">
        <v>56.85</v>
      </c>
      <c r="G52" s="91">
        <v>56.85</v>
      </c>
      <c r="H52" s="82"/>
      <c r="I52" s="153">
        <v>8.21</v>
      </c>
      <c r="J52" s="82"/>
      <c r="K52" s="153">
        <v>8.21</v>
      </c>
    </row>
    <row r="53" ht="28" customHeight="1" spans="1:11">
      <c r="A53" s="146" t="s">
        <v>90</v>
      </c>
      <c r="B53" s="89" t="s">
        <v>91</v>
      </c>
      <c r="C53" s="82"/>
      <c r="D53" s="82"/>
      <c r="E53" s="82"/>
      <c r="F53" s="147">
        <f t="shared" si="1"/>
        <v>26</v>
      </c>
      <c r="G53" s="123"/>
      <c r="H53" s="147">
        <f>H54</f>
        <v>26</v>
      </c>
      <c r="I53" s="82"/>
      <c r="J53" s="82"/>
      <c r="K53" s="82"/>
    </row>
    <row r="54" ht="28" customHeight="1" spans="1:11">
      <c r="A54" s="148">
        <v>22407</v>
      </c>
      <c r="B54" s="94" t="s">
        <v>92</v>
      </c>
      <c r="C54" s="82"/>
      <c r="D54" s="82"/>
      <c r="E54" s="82"/>
      <c r="F54" s="137">
        <f t="shared" si="1"/>
        <v>26</v>
      </c>
      <c r="G54" s="82"/>
      <c r="H54" s="137">
        <f>H55</f>
        <v>26</v>
      </c>
      <c r="I54" s="82"/>
      <c r="J54" s="82"/>
      <c r="K54" s="82"/>
    </row>
    <row r="55" ht="28" customHeight="1" spans="1:11">
      <c r="A55" s="148">
        <v>2240703</v>
      </c>
      <c r="B55" s="94" t="s">
        <v>93</v>
      </c>
      <c r="C55" s="82"/>
      <c r="D55" s="82"/>
      <c r="E55" s="82"/>
      <c r="F55" s="137">
        <v>26</v>
      </c>
      <c r="G55" s="82"/>
      <c r="H55" s="137">
        <v>26</v>
      </c>
      <c r="I55" s="82"/>
      <c r="J55" s="82"/>
      <c r="K55" s="82"/>
    </row>
    <row r="56" ht="28" customHeight="1" spans="1:11">
      <c r="A56" s="149" t="s">
        <v>116</v>
      </c>
      <c r="B56" s="150"/>
      <c r="C56" s="151">
        <f>C7+C10+C42+C50+C53+C47</f>
        <v>5425.67</v>
      </c>
      <c r="D56" s="151">
        <f>D7+D10+D42+D50+D53+D47</f>
        <v>556.36</v>
      </c>
      <c r="E56" s="151">
        <f>E7+E10+E42+E50+E53+E47</f>
        <v>4869.31</v>
      </c>
      <c r="F56" s="151">
        <f>F7+F10+F42+F50+F53</f>
        <v>9217.68</v>
      </c>
      <c r="G56" s="151">
        <f>G7+G10+G42+G50+G53</f>
        <v>628.31</v>
      </c>
      <c r="H56" s="151">
        <f>H7+H10+H42+H50+H53</f>
        <v>8589.37</v>
      </c>
      <c r="I56" s="129">
        <v>69.89</v>
      </c>
      <c r="J56" s="129">
        <v>12.93</v>
      </c>
      <c r="K56" s="129">
        <v>76.4</v>
      </c>
    </row>
  </sheetData>
  <mergeCells count="7">
    <mergeCell ref="A3:K3"/>
    <mergeCell ref="J4:K4"/>
    <mergeCell ref="A5:B5"/>
    <mergeCell ref="C5:E5"/>
    <mergeCell ref="F5:H5"/>
    <mergeCell ref="I5:K5"/>
    <mergeCell ref="A56:B5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8" t="s">
        <v>117</v>
      </c>
      <c r="B1" s="119"/>
      <c r="C1" s="119"/>
    </row>
    <row r="2" ht="44.25" customHeight="1" spans="1:5">
      <c r="A2" s="120" t="s">
        <v>118</v>
      </c>
      <c r="B2" s="120"/>
      <c r="C2" s="120"/>
      <c r="D2" s="100"/>
      <c r="E2" s="100"/>
    </row>
    <row r="3" ht="20.25" customHeight="1" spans="3:3">
      <c r="C3" s="121" t="s">
        <v>2</v>
      </c>
    </row>
    <row r="4" ht="22.5" customHeight="1" spans="1:3">
      <c r="A4" s="122" t="s">
        <v>119</v>
      </c>
      <c r="B4" s="122" t="s">
        <v>6</v>
      </c>
      <c r="C4" s="122" t="s">
        <v>120</v>
      </c>
    </row>
    <row r="5" ht="22.5" customHeight="1" spans="1:3">
      <c r="A5" s="123" t="s">
        <v>121</v>
      </c>
      <c r="B5" s="124">
        <v>561.74</v>
      </c>
      <c r="C5" s="123"/>
    </row>
    <row r="6" ht="22.5" customHeight="1" spans="1:3">
      <c r="A6" s="123" t="s">
        <v>122</v>
      </c>
      <c r="B6" s="124">
        <v>225.2</v>
      </c>
      <c r="C6" s="123"/>
    </row>
    <row r="7" ht="22.5" customHeight="1" spans="1:3">
      <c r="A7" s="123" t="s">
        <v>123</v>
      </c>
      <c r="B7" s="124">
        <v>43.55</v>
      </c>
      <c r="C7" s="123"/>
    </row>
    <row r="8" ht="22.5" customHeight="1" spans="1:3">
      <c r="A8" s="123" t="s">
        <v>124</v>
      </c>
      <c r="B8" s="124">
        <v>6.62</v>
      </c>
      <c r="C8" s="123"/>
    </row>
    <row r="9" ht="22.5" customHeight="1" spans="1:3">
      <c r="A9" s="123" t="s">
        <v>125</v>
      </c>
      <c r="B9" s="124">
        <v>136.29</v>
      </c>
      <c r="C9" s="123"/>
    </row>
    <row r="10" ht="22.5" customHeight="1" spans="1:3">
      <c r="A10" s="123" t="s">
        <v>126</v>
      </c>
      <c r="B10" s="124">
        <v>61.77</v>
      </c>
      <c r="C10" s="123"/>
    </row>
    <row r="11" ht="22.5" customHeight="1" spans="1:3">
      <c r="A11" s="123" t="s">
        <v>127</v>
      </c>
      <c r="B11" s="124"/>
      <c r="C11" s="123"/>
    </row>
    <row r="12" ht="22.5" customHeight="1" spans="1:3">
      <c r="A12" s="123" t="s">
        <v>128</v>
      </c>
      <c r="B12" s="124">
        <v>25.09</v>
      </c>
      <c r="C12" s="123"/>
    </row>
    <row r="13" ht="22.5" customHeight="1" spans="1:3">
      <c r="A13" s="123" t="s">
        <v>129</v>
      </c>
      <c r="B13" s="124">
        <v>1.8</v>
      </c>
      <c r="C13" s="123"/>
    </row>
    <row r="14" ht="22.5" customHeight="1" spans="1:3">
      <c r="A14" s="123" t="s">
        <v>130</v>
      </c>
      <c r="B14" s="124">
        <v>1.27</v>
      </c>
      <c r="C14" s="123"/>
    </row>
    <row r="15" ht="22.5" customHeight="1" spans="1:3">
      <c r="A15" s="123" t="s">
        <v>89</v>
      </c>
      <c r="B15" s="124">
        <v>56.85</v>
      </c>
      <c r="C15" s="123"/>
    </row>
    <row r="16" ht="22.5" customHeight="1" spans="1:3">
      <c r="A16" s="123" t="s">
        <v>131</v>
      </c>
      <c r="B16" s="124">
        <v>3.3</v>
      </c>
      <c r="C16" s="123"/>
    </row>
    <row r="17" ht="22.5" customHeight="1" spans="1:3">
      <c r="A17" s="123" t="s">
        <v>132</v>
      </c>
      <c r="B17" s="124">
        <v>38.61</v>
      </c>
      <c r="C17" s="123"/>
    </row>
    <row r="18" ht="22.5" customHeight="1" spans="1:3">
      <c r="A18" s="123" t="s">
        <v>133</v>
      </c>
      <c r="B18" s="124">
        <v>1.78</v>
      </c>
      <c r="C18" s="123"/>
    </row>
    <row r="19" ht="22.5" customHeight="1" spans="1:3">
      <c r="A19" s="123" t="s">
        <v>134</v>
      </c>
      <c r="B19" s="124">
        <v>2</v>
      </c>
      <c r="C19" s="123"/>
    </row>
    <row r="20" ht="22.5" customHeight="1" spans="1:3">
      <c r="A20" s="123" t="s">
        <v>135</v>
      </c>
      <c r="B20" s="124"/>
      <c r="C20" s="123"/>
    </row>
    <row r="21" ht="22.5" customHeight="1" spans="1:3">
      <c r="A21" s="123" t="s">
        <v>136</v>
      </c>
      <c r="B21" s="124"/>
      <c r="C21" s="123"/>
    </row>
    <row r="22" ht="22.5" customHeight="1" spans="1:3">
      <c r="A22" s="123" t="s">
        <v>137</v>
      </c>
      <c r="B22" s="124">
        <v>1</v>
      </c>
      <c r="C22" s="123"/>
    </row>
    <row r="23" ht="22.5" customHeight="1" spans="1:3">
      <c r="A23" s="123" t="s">
        <v>138</v>
      </c>
      <c r="B23" s="124">
        <v>2.31</v>
      </c>
      <c r="C23" s="123"/>
    </row>
    <row r="24" ht="22.5" customHeight="1" spans="1:3">
      <c r="A24" s="123" t="s">
        <v>139</v>
      </c>
      <c r="B24" s="124">
        <v>1.7</v>
      </c>
      <c r="C24" s="123"/>
    </row>
    <row r="25" ht="22.5" customHeight="1" spans="1:3">
      <c r="A25" s="123" t="s">
        <v>140</v>
      </c>
      <c r="B25" s="124">
        <v>11.6</v>
      </c>
      <c r="C25" s="123"/>
    </row>
    <row r="26" ht="22.5" customHeight="1" spans="1:3">
      <c r="A26" s="123" t="s">
        <v>141</v>
      </c>
      <c r="B26" s="124"/>
      <c r="C26" s="123"/>
    </row>
    <row r="27" ht="22.5" customHeight="1" spans="1:3">
      <c r="A27" s="123" t="s">
        <v>142</v>
      </c>
      <c r="B27" s="124">
        <v>0.3</v>
      </c>
      <c r="C27" s="123"/>
    </row>
    <row r="28" ht="22.5" customHeight="1" spans="1:3">
      <c r="A28" s="123" t="s">
        <v>143</v>
      </c>
      <c r="B28" s="124"/>
      <c r="C28" s="123"/>
    </row>
    <row r="29" ht="22.5" customHeight="1" spans="1:3">
      <c r="A29" s="123" t="s">
        <v>144</v>
      </c>
      <c r="B29" s="124">
        <v>0.3</v>
      </c>
      <c r="C29" s="123"/>
    </row>
    <row r="30" ht="22.5" customHeight="1" spans="1:3">
      <c r="A30" s="123" t="s">
        <v>145</v>
      </c>
      <c r="B30" s="124"/>
      <c r="C30" s="123"/>
    </row>
    <row r="31" ht="22.5" customHeight="1" spans="1:3">
      <c r="A31" s="123" t="s">
        <v>146</v>
      </c>
      <c r="B31" s="124"/>
      <c r="C31" s="123"/>
    </row>
    <row r="32" ht="22.5" customHeight="1" spans="1:3">
      <c r="A32" s="123" t="s">
        <v>147</v>
      </c>
      <c r="B32" s="124"/>
      <c r="C32" s="123"/>
    </row>
    <row r="33" ht="22.5" customHeight="1" spans="1:3">
      <c r="A33" s="123" t="s">
        <v>148</v>
      </c>
      <c r="B33" s="124"/>
      <c r="C33" s="123"/>
    </row>
    <row r="34" ht="22.5" customHeight="1" spans="1:3">
      <c r="A34" s="123" t="s">
        <v>149</v>
      </c>
      <c r="B34" s="124"/>
      <c r="C34" s="123"/>
    </row>
    <row r="35" ht="22.5" customHeight="1" spans="1:3">
      <c r="A35" s="123" t="s">
        <v>150</v>
      </c>
      <c r="B35" s="124"/>
      <c r="C35" s="123"/>
    </row>
    <row r="36" ht="22.5" customHeight="1" spans="1:3">
      <c r="A36" s="123" t="s">
        <v>151</v>
      </c>
      <c r="B36" s="124"/>
      <c r="C36" s="123"/>
    </row>
    <row r="37" ht="22.5" customHeight="1" spans="1:3">
      <c r="A37" s="123" t="s">
        <v>152</v>
      </c>
      <c r="B37" s="124">
        <v>0.5</v>
      </c>
      <c r="C37" s="123"/>
    </row>
    <row r="38" ht="22.5" customHeight="1" spans="1:3">
      <c r="A38" s="123" t="s">
        <v>153</v>
      </c>
      <c r="B38" s="124">
        <v>0.5</v>
      </c>
      <c r="C38" s="123"/>
    </row>
    <row r="39" ht="22.5" customHeight="1" spans="1:3">
      <c r="A39" s="123" t="s">
        <v>154</v>
      </c>
      <c r="B39" s="124"/>
      <c r="C39" s="123"/>
    </row>
    <row r="40" ht="22.5" customHeight="1" spans="1:3">
      <c r="A40" s="123" t="s">
        <v>155</v>
      </c>
      <c r="B40" s="124">
        <v>7.66</v>
      </c>
      <c r="C40" s="123"/>
    </row>
    <row r="41" ht="22.5" customHeight="1" spans="1:3">
      <c r="A41" s="123" t="s">
        <v>156</v>
      </c>
      <c r="B41" s="124">
        <v>2.4</v>
      </c>
      <c r="C41" s="123"/>
    </row>
    <row r="42" ht="22.5" customHeight="1" spans="1:3">
      <c r="A42" s="123" t="s">
        <v>157</v>
      </c>
      <c r="B42" s="124">
        <v>6.06</v>
      </c>
      <c r="C42" s="123"/>
    </row>
    <row r="43" ht="22.5" customHeight="1" spans="1:3">
      <c r="A43" s="123" t="s">
        <v>158</v>
      </c>
      <c r="B43" s="124"/>
      <c r="C43" s="123"/>
    </row>
    <row r="44" ht="22.5" customHeight="1" spans="1:3">
      <c r="A44" s="125" t="s">
        <v>159</v>
      </c>
      <c r="B44" s="124">
        <v>0.5</v>
      </c>
      <c r="C44" s="123"/>
    </row>
    <row r="45" ht="22.5" customHeight="1" spans="1:3">
      <c r="A45" s="123" t="s">
        <v>160</v>
      </c>
      <c r="B45" s="124">
        <v>27.96</v>
      </c>
      <c r="C45" s="123"/>
    </row>
    <row r="46" ht="22.5" customHeight="1" spans="1:3">
      <c r="A46" s="123" t="s">
        <v>161</v>
      </c>
      <c r="B46" s="124"/>
      <c r="C46" s="123"/>
    </row>
    <row r="47" ht="22.5" customHeight="1" spans="1:3">
      <c r="A47" s="123" t="s">
        <v>162</v>
      </c>
      <c r="B47" s="124">
        <v>27.96</v>
      </c>
      <c r="C47" s="123"/>
    </row>
    <row r="48" ht="22.5" customHeight="1" spans="1:3">
      <c r="A48" s="123" t="s">
        <v>163</v>
      </c>
      <c r="B48" s="124"/>
      <c r="C48" s="123"/>
    </row>
    <row r="49" ht="22.5" customHeight="1" spans="1:3">
      <c r="A49" s="123" t="s">
        <v>164</v>
      </c>
      <c r="B49" s="124"/>
      <c r="C49" s="123"/>
    </row>
    <row r="50" ht="22.5" customHeight="1" spans="1:3">
      <c r="A50" s="123" t="s">
        <v>165</v>
      </c>
      <c r="B50" s="124"/>
      <c r="C50" s="123"/>
    </row>
    <row r="51" ht="22.5" customHeight="1" spans="1:3">
      <c r="A51" s="123" t="s">
        <v>166</v>
      </c>
      <c r="B51" s="124"/>
      <c r="C51" s="123"/>
    </row>
    <row r="52" ht="22.5" customHeight="1" spans="1:3">
      <c r="A52" s="123" t="s">
        <v>167</v>
      </c>
      <c r="B52" s="124"/>
      <c r="C52" s="123"/>
    </row>
    <row r="53" ht="22.5" customHeight="1" spans="1:3">
      <c r="A53" s="123" t="s">
        <v>168</v>
      </c>
      <c r="B53" s="124"/>
      <c r="C53" s="123"/>
    </row>
    <row r="54" ht="22.5" customHeight="1" spans="1:3">
      <c r="A54" s="123" t="s">
        <v>169</v>
      </c>
      <c r="B54" s="124"/>
      <c r="C54" s="123"/>
    </row>
    <row r="55" ht="22.5" customHeight="1" spans="1:3">
      <c r="A55" s="123" t="s">
        <v>170</v>
      </c>
      <c r="B55" s="124"/>
      <c r="C55" s="123"/>
    </row>
    <row r="56" ht="22.5" customHeight="1" spans="1:3">
      <c r="A56" s="123" t="s">
        <v>171</v>
      </c>
      <c r="B56" s="124"/>
      <c r="C56" s="123"/>
    </row>
    <row r="57" ht="22.5" customHeight="1" spans="1:3">
      <c r="A57" s="122" t="s">
        <v>116</v>
      </c>
      <c r="B57" s="124">
        <f>B45+B17+B5</f>
        <v>628.31</v>
      </c>
      <c r="C57" s="12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9" sqref="A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6" t="s">
        <v>172</v>
      </c>
    </row>
    <row r="2" ht="19.5" customHeight="1" spans="1:2">
      <c r="A2" s="104"/>
      <c r="B2" s="105"/>
    </row>
    <row r="3" ht="30" customHeight="1" spans="1:2">
      <c r="A3" s="106" t="s">
        <v>173</v>
      </c>
      <c r="B3" s="106"/>
    </row>
    <row r="4" ht="16.5" customHeight="1" spans="1:2">
      <c r="A4" s="107"/>
      <c r="B4" s="108" t="s">
        <v>2</v>
      </c>
    </row>
    <row r="5" ht="38.25" customHeight="1" spans="1:2">
      <c r="A5" s="109" t="s">
        <v>5</v>
      </c>
      <c r="B5" s="109" t="s">
        <v>110</v>
      </c>
    </row>
    <row r="6" ht="38.25" customHeight="1" spans="1:2">
      <c r="A6" s="110" t="s">
        <v>174</v>
      </c>
      <c r="B6" s="111">
        <v>2.4</v>
      </c>
    </row>
    <row r="7" ht="38.25" customHeight="1" spans="1:2">
      <c r="A7" s="99" t="s">
        <v>175</v>
      </c>
      <c r="B7" s="112"/>
    </row>
    <row r="8" ht="38.25" customHeight="1" spans="1:2">
      <c r="A8" s="99" t="s">
        <v>176</v>
      </c>
      <c r="B8" s="112"/>
    </row>
    <row r="9" ht="38.25" customHeight="1" spans="1:2">
      <c r="A9" s="113" t="s">
        <v>177</v>
      </c>
      <c r="B9" s="111">
        <v>2.4</v>
      </c>
    </row>
    <row r="10" ht="38.25" customHeight="1" spans="1:2">
      <c r="A10" s="114" t="s">
        <v>178</v>
      </c>
      <c r="B10" s="111">
        <v>2.4</v>
      </c>
    </row>
    <row r="11" ht="38.25" customHeight="1" spans="1:2">
      <c r="A11" s="115" t="s">
        <v>179</v>
      </c>
      <c r="B11" s="116"/>
    </row>
    <row r="12" ht="91.5" customHeight="1" spans="1:2">
      <c r="A12" s="117" t="s">
        <v>180</v>
      </c>
      <c r="B12" s="11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C8" sqref="C8"/>
    </sheetView>
  </sheetViews>
  <sheetFormatPr defaultColWidth="6.875" defaultRowHeight="14.25" outlineLevelCol="6"/>
  <cols>
    <col min="1" max="2" width="38.7" style="76" customWidth="1"/>
    <col min="3" max="3" width="41.6" style="76" customWidth="1"/>
    <col min="4" max="7" width="9.875" style="76" customWidth="1"/>
    <col min="8" max="16380" width="6.875" style="76"/>
  </cols>
  <sheetData>
    <row r="1" ht="16.5" customHeight="1" spans="1:7">
      <c r="A1" s="48" t="s">
        <v>181</v>
      </c>
      <c r="B1" s="49"/>
      <c r="C1" s="49"/>
      <c r="D1" s="49"/>
      <c r="E1" s="49"/>
      <c r="F1" s="83"/>
      <c r="G1" s="83"/>
    </row>
    <row r="2" ht="16.5" customHeight="1" spans="1:7">
      <c r="A2" s="49"/>
      <c r="B2" s="49"/>
      <c r="C2" s="49"/>
      <c r="D2" s="49"/>
      <c r="E2" s="49"/>
      <c r="F2" s="83"/>
      <c r="G2" s="83"/>
    </row>
    <row r="3" ht="29.25" customHeight="1" spans="1:7">
      <c r="A3" s="85" t="s">
        <v>182</v>
      </c>
      <c r="B3" s="85"/>
      <c r="C3" s="85"/>
      <c r="D3" s="100"/>
      <c r="E3" s="100"/>
      <c r="F3" s="100"/>
      <c r="G3" s="100"/>
    </row>
    <row r="4" ht="26.25" customHeight="1" spans="1:7">
      <c r="A4" s="86"/>
      <c r="B4" s="86"/>
      <c r="C4" s="101" t="s">
        <v>2</v>
      </c>
      <c r="D4" s="86"/>
      <c r="E4" s="86"/>
      <c r="F4" s="101"/>
      <c r="G4" s="101"/>
    </row>
    <row r="5" ht="29" customHeight="1" spans="1:3">
      <c r="A5" s="87" t="s">
        <v>40</v>
      </c>
      <c r="B5" s="87"/>
      <c r="C5" s="102" t="s">
        <v>183</v>
      </c>
    </row>
    <row r="6" ht="29" customHeight="1" spans="1:3">
      <c r="A6" s="87" t="s">
        <v>45</v>
      </c>
      <c r="B6" s="87" t="s">
        <v>46</v>
      </c>
      <c r="C6" s="102"/>
    </row>
    <row r="7" ht="29" customHeight="1" spans="1:3">
      <c r="A7" s="88">
        <v>229</v>
      </c>
      <c r="B7" s="89" t="s">
        <v>94</v>
      </c>
      <c r="C7" s="103">
        <v>206.5</v>
      </c>
    </row>
    <row r="8" ht="29" customHeight="1" spans="1:3">
      <c r="A8" s="93">
        <v>22960</v>
      </c>
      <c r="B8" s="94" t="s">
        <v>95</v>
      </c>
      <c r="C8" s="91">
        <v>206.5</v>
      </c>
    </row>
    <row r="9" ht="29" customHeight="1" spans="1:3">
      <c r="A9" s="93">
        <v>2296002</v>
      </c>
      <c r="B9" s="94" t="s">
        <v>96</v>
      </c>
      <c r="C9" s="91">
        <v>206.5</v>
      </c>
    </row>
    <row r="10" ht="29" customHeight="1" spans="1:3">
      <c r="A10" s="95" t="s">
        <v>97</v>
      </c>
      <c r="B10" s="96"/>
      <c r="C10" s="103">
        <v>206.5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C9" sqref="C9"/>
    </sheetView>
  </sheetViews>
  <sheetFormatPr defaultColWidth="6.875" defaultRowHeight="11.25"/>
  <cols>
    <col min="1" max="1" width="13.25" style="76" customWidth="1"/>
    <col min="2" max="2" width="33.875" style="76" customWidth="1"/>
    <col min="3" max="10" width="9.875" style="76" customWidth="1"/>
    <col min="11" max="11" width="11.625" style="76" customWidth="1"/>
    <col min="12" max="12" width="11.125" style="76"/>
    <col min="13" max="13" width="7.5" style="76"/>
    <col min="14" max="14" width="11.125" style="76"/>
    <col min="15" max="16384" width="6.875" style="76"/>
  </cols>
  <sheetData>
    <row r="1" ht="16.5" customHeight="1" spans="1:11">
      <c r="A1" s="48" t="s">
        <v>184</v>
      </c>
      <c r="B1" s="49"/>
      <c r="C1" s="49"/>
      <c r="D1" s="49"/>
      <c r="E1" s="49"/>
      <c r="F1" s="49"/>
      <c r="G1" s="49"/>
      <c r="H1" s="49"/>
      <c r="I1" s="49"/>
      <c r="J1" s="83"/>
      <c r="K1" s="83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83"/>
      <c r="K2" s="83"/>
    </row>
    <row r="3" ht="29.25" customHeight="1" spans="1:11">
      <c r="A3" s="85" t="s">
        <v>185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86"/>
      <c r="J4" s="97" t="s">
        <v>2</v>
      </c>
      <c r="K4" s="97"/>
    </row>
    <row r="5" ht="26.25" customHeight="1" spans="1:11">
      <c r="A5" s="87" t="s">
        <v>40</v>
      </c>
      <c r="B5" s="87"/>
      <c r="C5" s="87" t="s">
        <v>109</v>
      </c>
      <c r="D5" s="87"/>
      <c r="E5" s="87"/>
      <c r="F5" s="87" t="s">
        <v>110</v>
      </c>
      <c r="G5" s="87"/>
      <c r="H5" s="87"/>
      <c r="I5" s="87" t="s">
        <v>186</v>
      </c>
      <c r="J5" s="87"/>
      <c r="K5" s="87"/>
    </row>
    <row r="6" s="84" customFormat="1" ht="27.75" customHeight="1" spans="1:11">
      <c r="A6" s="87" t="s">
        <v>45</v>
      </c>
      <c r="B6" s="87" t="s">
        <v>46</v>
      </c>
      <c r="C6" s="87" t="s">
        <v>112</v>
      </c>
      <c r="D6" s="87" t="s">
        <v>100</v>
      </c>
      <c r="E6" s="87" t="s">
        <v>101</v>
      </c>
      <c r="F6" s="87" t="s">
        <v>112</v>
      </c>
      <c r="G6" s="87" t="s">
        <v>100</v>
      </c>
      <c r="H6" s="87" t="s">
        <v>101</v>
      </c>
      <c r="I6" s="87" t="s">
        <v>112</v>
      </c>
      <c r="J6" s="87" t="s">
        <v>100</v>
      </c>
      <c r="K6" s="87" t="s">
        <v>101</v>
      </c>
    </row>
    <row r="7" s="84" customFormat="1" ht="30" customHeight="1" spans="1:11">
      <c r="A7" s="88">
        <v>229</v>
      </c>
      <c r="B7" s="89" t="s">
        <v>94</v>
      </c>
      <c r="C7" s="90">
        <v>18.5</v>
      </c>
      <c r="D7" s="90"/>
      <c r="E7" s="90">
        <v>18.5</v>
      </c>
      <c r="F7" s="91">
        <v>206.5</v>
      </c>
      <c r="G7" s="92"/>
      <c r="H7" s="91">
        <v>206.5</v>
      </c>
      <c r="I7" s="90">
        <v>1016.22</v>
      </c>
      <c r="J7" s="98"/>
      <c r="K7" s="90">
        <v>1016.22</v>
      </c>
    </row>
    <row r="8" s="84" customFormat="1" ht="30" customHeight="1" spans="1:11">
      <c r="A8" s="93">
        <v>22960</v>
      </c>
      <c r="B8" s="94" t="s">
        <v>95</v>
      </c>
      <c r="C8" s="90">
        <v>18.5</v>
      </c>
      <c r="D8" s="90"/>
      <c r="E8" s="90">
        <v>18.5</v>
      </c>
      <c r="F8" s="91">
        <v>206.5</v>
      </c>
      <c r="G8" s="92"/>
      <c r="H8" s="91">
        <v>206.5</v>
      </c>
      <c r="I8" s="90">
        <v>1016.22</v>
      </c>
      <c r="J8" s="98"/>
      <c r="K8" s="90">
        <v>1016.22</v>
      </c>
    </row>
    <row r="9" s="84" customFormat="1" ht="30" customHeight="1" spans="1:11">
      <c r="A9" s="93">
        <v>2296002</v>
      </c>
      <c r="B9" s="94" t="s">
        <v>96</v>
      </c>
      <c r="C9" s="90">
        <v>18.5</v>
      </c>
      <c r="D9" s="90"/>
      <c r="E9" s="90">
        <v>18.5</v>
      </c>
      <c r="F9" s="91">
        <v>206.5</v>
      </c>
      <c r="G9" s="92"/>
      <c r="H9" s="91">
        <v>206.5</v>
      </c>
      <c r="I9" s="90">
        <v>1016.22</v>
      </c>
      <c r="J9" s="98"/>
      <c r="K9" s="90">
        <v>1016.22</v>
      </c>
    </row>
    <row r="10" ht="30" customHeight="1" spans="1:11">
      <c r="A10" s="95" t="s">
        <v>97</v>
      </c>
      <c r="B10" s="96"/>
      <c r="C10" s="90">
        <v>18.5</v>
      </c>
      <c r="D10" s="90"/>
      <c r="E10" s="90">
        <v>18.5</v>
      </c>
      <c r="F10" s="91">
        <v>206.5</v>
      </c>
      <c r="G10" s="92"/>
      <c r="H10" s="91">
        <v>206.5</v>
      </c>
      <c r="I10" s="90">
        <v>1016.22</v>
      </c>
      <c r="J10" s="99"/>
      <c r="K10" s="90">
        <v>1016.22</v>
      </c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2023-06-02T07:21:56Z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C34DDD95BCFC48E8BAE6719118DDC75B_13</vt:lpwstr>
  </property>
</Properties>
</file>