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<sst xmlns="http://schemas.openxmlformats.org/spreadsheetml/2006/main" count="319" uniqueCount="188">
  <si>
    <t>表1</t>
  </si>
  <si>
    <t>孝义市城市管理行政执法局2019年部门收支总表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</si>
  <si>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</si>
  <si>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</si>
  <si>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</si>
  <si>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</si>
  <si>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</si>
  <si>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</si>
  <si>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</si>
  <si>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</si>
  <si>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</si>
  <si>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</si>
  <si>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</si>
  <si>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</si>
  <si>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</si>
  <si>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</si>
  <si>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</si>
  <si>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</si>
  <si>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</si>
  <si>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</si>
  <si>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</si>
  <si>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</si>
  <si>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</si>
  <si>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</si>
  <si>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</si>
  <si>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</si>
  <si>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</si>
  <si>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</si>
  <si>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</si>
  <si>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</si>
  <si>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</si>
  <si>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</si>
  <si>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</si>
  <si>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</si>
  <si>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</si>
  <si>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</si>
  <si>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</si>
  <si>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</si>
  <si>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孝义市城市管理行政执法局2019年部门收入总表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</si>
  <si>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</si>
  <si>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</si>
  <si>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</si>
  <si>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</si>
  <si>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</si>
  <si>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</si>
  <si>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</si>
  <si>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社会保障和支出</t>
  </si>
  <si>
    <t>行政事业单位离退休</t>
  </si>
  <si>
    <t>机关事业单位基本养老保险缴费支出</t>
  </si>
  <si>
    <t>卫生健康支出</t>
  </si>
  <si>
    <t>行政事业单位医疗</t>
  </si>
  <si>
    <t>行政单位医疗</t>
  </si>
  <si>
    <t>事业单位医疗</t>
  </si>
  <si>
    <t>公务员医疗补助</t>
  </si>
  <si>
    <t>城乡社区支出</t>
  </si>
  <si>
    <t>城乡社区管理事务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</si>
  <si>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</si>
  <si>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</si>
  <si>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</si>
  <si>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</si>
  <si>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</si>
  <si>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</si>
  <si>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</si>
  <si>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</si>
  <si>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</si>
  <si>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孝义市城市管理行政执法局2019年部门支出总表</t>
  </si>
  <si>
    <t>基本支出</t>
  </si>
  <si>
    <t>项目支出</t>
  </si>
  <si>
    <t>表4</t>
  </si>
  <si>
    <t>孝义市城市管理行政执法局2019年财政拨款收支总表</t>
  </si>
  <si>
    <t>小计</t>
  </si>
  <si>
    <t>政府性基金预算</t>
  </si>
  <si>
    <t>表5</t>
  </si>
  <si>
    <t>孝义市城市管理行政执法局2019年一般公共预算支出表</t>
  </si>
  <si>
    <t>2018年预算数</t>
  </si>
  <si>
    <t>2019年预算数</t>
  </si>
  <si>
    <t>2019年预算数比2018年预算数增减%</t>
  </si>
  <si>
    <t>表6</t>
  </si>
  <si>
    <t>孝义市城市管理行政执法局2019年一般公共预算基本支出经济科目表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</si>
  <si>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</si>
  <si>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</si>
  <si>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</si>
  <si>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</si>
  <si>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</si>
  <si>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</si>
  <si>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</si>
  <si>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</si>
  <si>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</si>
  <si>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</si>
  <si>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</si>
  <si>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</si>
  <si>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</si>
  <si>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</si>
  <si>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</si>
  <si>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</si>
  <si>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</si>
  <si>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</si>
  <si>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</si>
  <si>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</si>
  <si>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</si>
  <si>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</si>
  <si>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</si>
  <si>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</si>
  <si>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</si>
  <si>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</si>
  <si>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</si>
  <si>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</si>
  <si>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</si>
  <si>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</si>
  <si>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</si>
  <si>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</si>
  <si>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</si>
  <si>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</si>
  <si>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</si>
  <si>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</si>
  <si>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</si>
  <si>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</si>
  <si>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</si>
  <si>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</si>
  <si>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</si>
  <si>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</si>
  <si>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</si>
  <si>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</si>
  <si>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</si>
  <si>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</si>
  <si>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</si>
  <si>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</si>
  <si>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</si>
  <si>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</si>
  <si>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</si>
  <si>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</si>
  <si>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</si>
  <si>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</si>
  <si>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</si>
  <si>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孝义市城市管理行政执法局2019年一般公共预算“三公”经费支出情况统计表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</si>
  <si>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</si>
  <si>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</si>
  <si>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</si>
  <si>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</si>
  <si>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</si>
  <si>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</si>
  <si>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</si>
  <si>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</si>
  <si>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孝义市城市管理行政执法局2019年政府性基金预算支出表</t>
  </si>
  <si>
    <t>2019年预算比2018年预算数增减</t>
  </si>
  <si>
    <t>表9</t>
  </si>
  <si>
    <t>孝义市城市管理行政执法局2019年一般公共预算重点项目绩效目标表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</si>
  <si>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</si>
  <si>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</si>
  <si>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</si>
  <si>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</si>
  <si>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</si>
  <si>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</si>
  <si>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</si>
  <si>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</si>
  <si>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</si>
  <si>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</si>
  <si>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</si>
  <si>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</si>
  <si>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孝义市城市管理行政执法局2019年政府采购预算表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</si>
  <si>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</si>
  <si>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</si>
  <si>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</si>
  <si>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</si>
  <si>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</si>
  <si>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</si>
  <si>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</si>
  <si>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</si>
  <si>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</si>
  <si>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</si>
  <si>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</si>
  <si>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</si>
  <si>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</si>
  <si>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</si>
  <si>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</si>
  <si>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数字化信息平台建设</t>
  </si>
  <si>
    <t>无</t>
  </si>
  <si>
    <t>套</t>
  </si>
  <si>
    <t>购置第二批新式城管制服费用（专项）</t>
  </si>
  <si>
    <t>国标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</si>
  <si>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</si>
  <si>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</si>
  <si>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孝义市城市管理行政执法局2019年政府购买服务支出预算表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</si>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</sst>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2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8" fillId="0" borderId="2" xfId="0" applyNumberFormat="1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1" xfId="0" applyNumberFormat="1" applyFont="1" applyBorder="1" applyAlignment="1" applyProtection="1">
      <alignment horizontal="lef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F19" sqref="F19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61" t="s">
        <v>0</v>
      </c>
      <c r="B1" s="61"/>
      <c r="C1" s="61"/>
      <c r="D1" s="108"/>
      <c r="E1" s="108"/>
      <c r="F1" s="108"/>
      <c r="G1" s="108"/>
      <c r="H1" s="109"/>
    </row>
    <row r="2" ht="18.75" customHeight="1" spans="1:8">
      <c r="A2" s="110"/>
      <c r="B2" s="110"/>
      <c r="C2" s="110"/>
      <c r="D2" s="108"/>
      <c r="E2" s="108"/>
      <c r="F2" s="108"/>
      <c r="G2" s="108"/>
      <c r="H2" s="109"/>
    </row>
    <row r="3" ht="21" customHeight="1" spans="1:8">
      <c r="A3" s="75" t="s">
        <v>1</v>
      </c>
      <c r="B3" s="75"/>
      <c r="C3" s="75"/>
      <c r="D3" s="75"/>
      <c r="E3" s="75"/>
      <c r="F3" s="75"/>
      <c r="G3" s="75"/>
      <c r="H3" s="75"/>
    </row>
    <row r="4" ht="14.25" customHeight="1" spans="1:8">
      <c r="A4" s="111"/>
      <c r="B4" s="111"/>
      <c r="C4" s="111"/>
      <c r="D4" s="111"/>
      <c r="E4" s="111"/>
      <c r="F4" s="111"/>
      <c r="G4" s="111"/>
      <c r="H4" s="77" t="s">
        <v>2</v>
      </c>
    </row>
    <row r="5" ht="24" customHeight="1" spans="1:8">
      <c r="A5" s="122" t="s">
        <v>3</v>
      </c>
      <c r="B5" s="62"/>
      <c r="C5" s="62"/>
      <c r="D5" s="62"/>
      <c r="E5" s="122" t="s">
        <v>4</v>
      </c>
      <c r="F5" s="62"/>
      <c r="G5" s="62"/>
      <c r="H5" s="62"/>
    </row>
    <row r="6" ht="24" customHeight="1" spans="1:8">
      <c r="A6" s="123" t="s">
        <v>5</v>
      </c>
      <c r="B6" s="113" t="s">
        <v>6</v>
      </c>
      <c r="C6" s="121"/>
      <c r="D6" s="114"/>
      <c r="E6" s="117" t="s">
        <v>7</v>
      </c>
      <c r="F6" s="113" t="s">
        <v>6</v>
      </c>
      <c r="G6" s="121"/>
      <c r="H6" s="114"/>
    </row>
    <row r="7" ht="48.75" customHeight="1" spans="1:8">
      <c r="A7" s="116"/>
      <c r="B7" s="118" t="s">
        <v>8</v>
      </c>
      <c r="C7" s="118" t="s">
        <v>9</v>
      </c>
      <c r="D7" s="118" t="s">
        <v>10</v>
      </c>
      <c r="E7" s="119"/>
      <c r="F7" s="118" t="s">
        <v>8</v>
      </c>
      <c r="G7" s="118" t="s">
        <v>9</v>
      </c>
      <c r="H7" s="118" t="s">
        <v>10</v>
      </c>
    </row>
    <row r="8" ht="24" customHeight="1" spans="1:8">
      <c r="A8" s="66" t="s">
        <v>11</v>
      </c>
      <c r="B8" s="81">
        <v>1998.3477</v>
      </c>
      <c r="C8" s="81">
        <v>2149.8658</v>
      </c>
      <c r="D8" s="81">
        <f>(C8-B8)/B8*100</f>
        <v>7.58216900892672</v>
      </c>
      <c r="E8" s="64" t="s">
        <v>12</v>
      </c>
      <c r="F8" s="64"/>
      <c r="G8" s="64"/>
      <c r="H8" s="71"/>
    </row>
    <row r="9" ht="24" customHeight="1" spans="1:8">
      <c r="A9" s="66" t="s">
        <v>13</v>
      </c>
      <c r="B9" s="66"/>
      <c r="C9" s="66"/>
      <c r="D9" s="71"/>
      <c r="E9" s="64" t="s">
        <v>14</v>
      </c>
      <c r="F9" s="64"/>
      <c r="G9" s="64"/>
      <c r="H9" s="71"/>
    </row>
    <row r="10" ht="24" customHeight="1" spans="1:8">
      <c r="A10" s="66" t="s">
        <v>15</v>
      </c>
      <c r="B10" s="66"/>
      <c r="C10" s="66"/>
      <c r="D10" s="66"/>
      <c r="E10" s="64" t="s">
        <v>16</v>
      </c>
      <c r="F10" s="64"/>
      <c r="G10" s="64"/>
      <c r="H10" s="71"/>
    </row>
    <row r="11" ht="24" customHeight="1" spans="1:8">
      <c r="A11" s="66" t="s">
        <v>17</v>
      </c>
      <c r="B11" s="66"/>
      <c r="C11" s="66"/>
      <c r="D11" s="66"/>
      <c r="E11" s="66" t="s">
        <v>18</v>
      </c>
      <c r="F11" s="66"/>
      <c r="G11" s="66"/>
      <c r="H11" s="71"/>
    </row>
    <row r="12" ht="24" customHeight="1" spans="1:8">
      <c r="A12" s="66"/>
      <c r="B12" s="66"/>
      <c r="C12" s="66"/>
      <c r="D12" s="66"/>
      <c r="E12" s="64" t="s">
        <v>19</v>
      </c>
      <c r="F12" s="64"/>
      <c r="G12" s="64"/>
      <c r="H12" s="71"/>
    </row>
    <row r="13" ht="24" customHeight="1" spans="1:8">
      <c r="A13" s="66"/>
      <c r="B13" s="66"/>
      <c r="C13" s="66"/>
      <c r="D13" s="66"/>
      <c r="E13" s="64" t="s">
        <v>20</v>
      </c>
      <c r="F13" s="81"/>
      <c r="G13" s="81"/>
      <c r="H13" s="81"/>
    </row>
    <row r="14" ht="24" customHeight="1" spans="1:8">
      <c r="A14" s="66"/>
      <c r="B14" s="66"/>
      <c r="C14" s="66"/>
      <c r="D14" s="66"/>
      <c r="E14" s="66" t="s">
        <v>21</v>
      </c>
      <c r="F14" s="81"/>
      <c r="G14" s="81"/>
      <c r="H14" s="81"/>
    </row>
    <row r="15" ht="24" customHeight="1" spans="1:8">
      <c r="A15" s="66"/>
      <c r="B15" s="66"/>
      <c r="C15" s="66"/>
      <c r="D15" s="66"/>
      <c r="E15" s="66" t="s">
        <v>22</v>
      </c>
      <c r="F15" s="81">
        <v>147.8441</v>
      </c>
      <c r="G15" s="81">
        <v>159.6161</v>
      </c>
      <c r="H15" s="81">
        <f>(G15-F15)/F15*100</f>
        <v>7.96244151778799</v>
      </c>
    </row>
    <row r="16" ht="24" customHeight="1" spans="1:8">
      <c r="A16" s="66"/>
      <c r="B16" s="66"/>
      <c r="C16" s="66"/>
      <c r="D16" s="66"/>
      <c r="E16" s="64" t="s">
        <v>23</v>
      </c>
      <c r="F16" s="103"/>
      <c r="G16" s="81">
        <v>48.9088</v>
      </c>
      <c r="H16" s="81"/>
    </row>
    <row r="17" ht="24" customHeight="1" spans="1:8">
      <c r="A17" s="66"/>
      <c r="B17" s="66"/>
      <c r="C17" s="66"/>
      <c r="D17" s="66"/>
      <c r="E17" s="64" t="s">
        <v>24</v>
      </c>
      <c r="F17" s="81"/>
      <c r="G17" s="81"/>
      <c r="H17" s="81"/>
    </row>
    <row r="18" ht="24" customHeight="1" spans="1:8">
      <c r="A18" s="66"/>
      <c r="B18" s="66"/>
      <c r="C18" s="66"/>
      <c r="D18" s="66"/>
      <c r="E18" s="66" t="s">
        <v>25</v>
      </c>
      <c r="F18" s="81">
        <v>1791.37</v>
      </c>
      <c r="G18" s="81">
        <v>1877.4944</v>
      </c>
      <c r="H18" s="81">
        <f>(G18-F18)/F18*100</f>
        <v>4.80773932800037</v>
      </c>
    </row>
    <row r="19" ht="24" customHeight="1" spans="1:8">
      <c r="A19" s="66"/>
      <c r="B19" s="66"/>
      <c r="C19" s="66"/>
      <c r="D19" s="66"/>
      <c r="E19" s="66" t="s">
        <v>26</v>
      </c>
      <c r="F19" s="81"/>
      <c r="G19" s="81"/>
      <c r="H19" s="81"/>
    </row>
    <row r="20" ht="24" customHeight="1" spans="1:8">
      <c r="A20" s="66"/>
      <c r="B20" s="66"/>
      <c r="C20" s="66"/>
      <c r="D20" s="66"/>
      <c r="E20" s="66" t="s">
        <v>27</v>
      </c>
      <c r="F20" s="81"/>
      <c r="G20" s="81"/>
      <c r="H20" s="81"/>
    </row>
    <row r="21" ht="24" customHeight="1" spans="1:8">
      <c r="A21" s="66"/>
      <c r="B21" s="66"/>
      <c r="C21" s="66"/>
      <c r="D21" s="66"/>
      <c r="E21" s="66" t="s">
        <v>28</v>
      </c>
      <c r="F21" s="81"/>
      <c r="G21" s="81"/>
      <c r="H21" s="81"/>
    </row>
    <row r="22" ht="24" customHeight="1" spans="1:8">
      <c r="A22" s="66"/>
      <c r="B22" s="66"/>
      <c r="C22" s="66"/>
      <c r="D22" s="66"/>
      <c r="E22" s="66" t="s">
        <v>29</v>
      </c>
      <c r="F22" s="81"/>
      <c r="G22" s="81"/>
      <c r="H22" s="81"/>
    </row>
    <row r="23" ht="24" customHeight="1" spans="1:8">
      <c r="A23" s="66"/>
      <c r="B23" s="66"/>
      <c r="C23" s="66"/>
      <c r="D23" s="66"/>
      <c r="E23" s="66" t="s">
        <v>30</v>
      </c>
      <c r="F23" s="81"/>
      <c r="G23" s="81"/>
      <c r="H23" s="81"/>
    </row>
    <row r="24" ht="24" customHeight="1" spans="1:8">
      <c r="A24" s="66"/>
      <c r="B24" s="66"/>
      <c r="C24" s="66"/>
      <c r="D24" s="66"/>
      <c r="E24" s="66" t="s">
        <v>31</v>
      </c>
      <c r="F24" s="81"/>
      <c r="G24" s="81"/>
      <c r="H24" s="81"/>
    </row>
    <row r="25" ht="24" customHeight="1" spans="1:8">
      <c r="A25" s="66"/>
      <c r="B25" s="66"/>
      <c r="C25" s="66"/>
      <c r="D25" s="66"/>
      <c r="E25" s="66" t="s">
        <v>32</v>
      </c>
      <c r="F25" s="81">
        <v>59.14</v>
      </c>
      <c r="G25" s="81">
        <v>63.8465</v>
      </c>
      <c r="H25" s="81">
        <f>(G25-F25)/F25*100</f>
        <v>7.95823469732837</v>
      </c>
    </row>
    <row r="26" ht="24" customHeight="1" spans="1:8">
      <c r="A26" s="66"/>
      <c r="B26" s="66"/>
      <c r="C26" s="66"/>
      <c r="D26" s="66"/>
      <c r="E26" s="66" t="s">
        <v>33</v>
      </c>
      <c r="F26" s="81"/>
      <c r="G26" s="81"/>
      <c r="H26" s="81"/>
    </row>
    <row r="27" ht="24" customHeight="1" spans="1:8">
      <c r="A27" s="66"/>
      <c r="B27" s="66"/>
      <c r="C27" s="66"/>
      <c r="D27" s="66"/>
      <c r="E27" s="66" t="s">
        <v>34</v>
      </c>
      <c r="F27" s="81"/>
      <c r="G27" s="81"/>
      <c r="H27" s="81"/>
    </row>
    <row r="28" ht="24" customHeight="1" spans="1:8">
      <c r="A28" s="66"/>
      <c r="B28" s="66"/>
      <c r="C28" s="66"/>
      <c r="D28" s="66"/>
      <c r="E28" s="92"/>
      <c r="F28" s="81"/>
      <c r="G28" s="81"/>
      <c r="H28" s="81"/>
    </row>
    <row r="29" ht="24" customHeight="1" spans="1:8">
      <c r="A29" s="62" t="s">
        <v>35</v>
      </c>
      <c r="B29" s="81">
        <f>SUM(B8:B28)</f>
        <v>1998.3477</v>
      </c>
      <c r="C29" s="81">
        <f>SUM(C8:C28)</f>
        <v>2149.8658</v>
      </c>
      <c r="D29" s="81">
        <f>SUM(D8:D28)</f>
        <v>7.58216900892672</v>
      </c>
      <c r="E29" s="62" t="s">
        <v>36</v>
      </c>
      <c r="F29" s="81">
        <f>SUM(F15:F28)</f>
        <v>1998.3541</v>
      </c>
      <c r="G29" s="81">
        <f>SUM(G15:G28)</f>
        <v>2149.8658</v>
      </c>
      <c r="H29" s="81">
        <f>(G29-F29)/F29*100</f>
        <v>7.58182446244137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11" sqref="E11"/>
    </sheetView>
  </sheetViews>
  <sheetFormatPr defaultColWidth="9" defaultRowHeight="14.25"/>
  <cols>
    <col min="1" max="1" width="33.625" customWidth="1"/>
    <col min="2" max="4" width="8.75" customWidth="1"/>
    <col min="5" max="7" width="9.625"/>
  </cols>
  <sheetData>
    <row r="1" ht="31.5" customHeight="1" spans="1:14">
      <c r="A1" s="1" t="s">
        <v>158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8"/>
    </row>
    <row r="2" ht="33" customHeight="1" spans="1:14">
      <c r="A2" s="29" t="s">
        <v>159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160</v>
      </c>
      <c r="B4" s="31" t="s">
        <v>161</v>
      </c>
      <c r="C4" s="31" t="s">
        <v>162</v>
      </c>
      <c r="D4" s="31" t="s">
        <v>163</v>
      </c>
      <c r="E4" s="8" t="s">
        <v>164</v>
      </c>
      <c r="F4" s="8"/>
      <c r="G4" s="8"/>
      <c r="H4" s="8"/>
      <c r="I4" s="8"/>
      <c r="J4" s="8"/>
      <c r="K4" s="8"/>
      <c r="L4" s="8"/>
      <c r="M4" s="8"/>
      <c r="N4" s="39" t="s">
        <v>165</v>
      </c>
    </row>
    <row r="5" ht="37.5" customHeight="1" spans="1:14">
      <c r="A5" s="9"/>
      <c r="B5" s="31"/>
      <c r="C5" s="31"/>
      <c r="D5" s="31"/>
      <c r="E5" s="10" t="s">
        <v>166</v>
      </c>
      <c r="F5" s="8" t="s">
        <v>40</v>
      </c>
      <c r="G5" s="8"/>
      <c r="H5" s="8"/>
      <c r="I5" s="8"/>
      <c r="J5" s="40"/>
      <c r="K5" s="40"/>
      <c r="L5" s="23" t="s">
        <v>167</v>
      </c>
      <c r="M5" s="23" t="s">
        <v>168</v>
      </c>
      <c r="N5" s="41"/>
    </row>
    <row r="6" ht="78.75" customHeight="1" spans="1:14">
      <c r="A6" s="13"/>
      <c r="B6" s="31"/>
      <c r="C6" s="31"/>
      <c r="D6" s="31"/>
      <c r="E6" s="10"/>
      <c r="F6" s="14" t="s">
        <v>169</v>
      </c>
      <c r="G6" s="10" t="s">
        <v>170</v>
      </c>
      <c r="H6" s="10" t="s">
        <v>171</v>
      </c>
      <c r="I6" s="10" t="s">
        <v>172</v>
      </c>
      <c r="J6" s="10" t="s">
        <v>173</v>
      </c>
      <c r="K6" s="24" t="s">
        <v>174</v>
      </c>
      <c r="L6" s="25"/>
      <c r="M6" s="25"/>
      <c r="N6" s="42"/>
    </row>
    <row r="7" ht="24" customHeight="1" spans="1:14">
      <c r="A7" s="32" t="s">
        <v>175</v>
      </c>
      <c r="B7" s="32" t="s">
        <v>176</v>
      </c>
      <c r="C7" s="32" t="s">
        <v>177</v>
      </c>
      <c r="D7" s="32">
        <v>1</v>
      </c>
      <c r="E7" s="32">
        <v>8</v>
      </c>
      <c r="F7" s="32">
        <v>8</v>
      </c>
      <c r="G7" s="32">
        <v>8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178</v>
      </c>
      <c r="B8" s="32" t="s">
        <v>179</v>
      </c>
      <c r="C8" s="32" t="s">
        <v>177</v>
      </c>
      <c r="D8" s="32">
        <v>180</v>
      </c>
      <c r="E8" s="32">
        <v>67.356</v>
      </c>
      <c r="F8" s="32">
        <v>67.356</v>
      </c>
      <c r="G8" s="32">
        <v>67.356</v>
      </c>
      <c r="H8" s="32"/>
      <c r="I8" s="32"/>
      <c r="J8" s="32"/>
      <c r="K8" s="32"/>
      <c r="L8" s="32"/>
      <c r="M8" s="32"/>
      <c r="N8" s="36"/>
    </row>
    <row r="9" ht="24" customHeight="1" spans="1:14">
      <c r="A9" s="34"/>
      <c r="B9" s="35"/>
      <c r="C9" s="36"/>
      <c r="D9" s="36"/>
      <c r="E9" s="32"/>
      <c r="F9" s="32"/>
      <c r="G9" s="32"/>
      <c r="H9" s="32"/>
      <c r="I9" s="32"/>
      <c r="J9" s="32"/>
      <c r="K9" s="32"/>
      <c r="L9" s="32"/>
      <c r="M9" s="32"/>
      <c r="N9" s="36"/>
    </row>
    <row r="10" ht="24" customHeight="1" spans="1:14">
      <c r="A10" s="34"/>
      <c r="B10" s="35"/>
      <c r="C10" s="36"/>
      <c r="D10" s="36"/>
      <c r="E10" s="32"/>
      <c r="F10" s="32"/>
      <c r="G10" s="32"/>
      <c r="H10" s="32"/>
      <c r="I10" s="32"/>
      <c r="J10" s="32"/>
      <c r="K10" s="32"/>
      <c r="L10" s="32"/>
      <c r="M10" s="32"/>
      <c r="N10" s="36"/>
    </row>
    <row r="11" ht="24" customHeight="1" spans="1:14">
      <c r="A11" s="34"/>
      <c r="B11" s="35"/>
      <c r="C11" s="36"/>
      <c r="D11" s="36"/>
      <c r="E11" s="32"/>
      <c r="F11" s="32"/>
      <c r="G11" s="32"/>
      <c r="H11" s="32"/>
      <c r="I11" s="32"/>
      <c r="J11" s="32"/>
      <c r="K11" s="32"/>
      <c r="L11" s="32"/>
      <c r="M11" s="32"/>
      <c r="N11" s="36"/>
    </row>
    <row r="12" ht="24" customHeight="1" spans="1:14">
      <c r="A12" s="34"/>
      <c r="B12" s="35"/>
      <c r="C12" s="36"/>
      <c r="D12" s="36"/>
      <c r="E12" s="32"/>
      <c r="F12" s="32"/>
      <c r="G12" s="32"/>
      <c r="H12" s="32"/>
      <c r="I12" s="32"/>
      <c r="J12" s="32"/>
      <c r="K12" s="32"/>
      <c r="L12" s="32"/>
      <c r="M12" s="32"/>
      <c r="N12" s="36"/>
    </row>
    <row r="13" ht="24" customHeight="1" spans="1:14">
      <c r="A13" s="34"/>
      <c r="B13" s="35"/>
      <c r="C13" s="36"/>
      <c r="D13" s="36"/>
      <c r="E13" s="32"/>
      <c r="F13" s="32"/>
      <c r="G13" s="32"/>
      <c r="H13" s="32"/>
      <c r="I13" s="32"/>
      <c r="J13" s="32"/>
      <c r="K13" s="32"/>
      <c r="L13" s="32"/>
      <c r="M13" s="32"/>
      <c r="N13" s="36"/>
    </row>
    <row r="14" ht="24" customHeight="1" spans="1:14">
      <c r="A14" s="34"/>
      <c r="B14" s="35"/>
      <c r="C14" s="36"/>
      <c r="D14" s="36"/>
      <c r="E14" s="32"/>
      <c r="F14" s="32"/>
      <c r="G14" s="32"/>
      <c r="H14" s="32"/>
      <c r="I14" s="32"/>
      <c r="J14" s="32"/>
      <c r="K14" s="32"/>
      <c r="L14" s="32"/>
      <c r="M14" s="32"/>
      <c r="N14" s="36"/>
    </row>
    <row r="15" ht="24" customHeight="1" spans="1:14">
      <c r="A15" s="34"/>
      <c r="B15" s="35"/>
      <c r="C15" s="36"/>
      <c r="D15" s="36"/>
      <c r="E15" s="32"/>
      <c r="F15" s="32"/>
      <c r="G15" s="32"/>
      <c r="H15" s="32"/>
      <c r="I15" s="32"/>
      <c r="J15" s="32"/>
      <c r="K15" s="32"/>
      <c r="L15" s="32"/>
      <c r="M15" s="32"/>
      <c r="N15" s="36"/>
    </row>
    <row r="16" ht="24" customHeight="1" spans="1:14">
      <c r="A16" s="17" t="s">
        <v>180</v>
      </c>
      <c r="B16" s="37"/>
      <c r="C16" s="37"/>
      <c r="D16" s="18"/>
      <c r="E16" s="32">
        <f>SUM(E7:E15)</f>
        <v>75.356</v>
      </c>
      <c r="F16" s="32">
        <f>SUM(F7:F15)</f>
        <v>75.356</v>
      </c>
      <c r="G16" s="32">
        <f>SUM(G7:G15)</f>
        <v>75.356</v>
      </c>
      <c r="H16" s="32"/>
      <c r="I16" s="32"/>
      <c r="J16" s="32"/>
      <c r="K16" s="32"/>
      <c r="L16" s="32"/>
      <c r="M16" s="32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I16" sqref="I1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183</v>
      </c>
      <c r="B4" s="7" t="s">
        <v>184</v>
      </c>
      <c r="C4" s="8" t="s">
        <v>164</v>
      </c>
      <c r="D4" s="8"/>
      <c r="E4" s="8"/>
      <c r="F4" s="8"/>
      <c r="G4" s="8"/>
      <c r="H4" s="8"/>
      <c r="I4" s="8"/>
      <c r="J4" s="8"/>
      <c r="K4" s="8"/>
      <c r="L4" s="7" t="s">
        <v>80</v>
      </c>
    </row>
    <row r="5" ht="25.5" customHeight="1" spans="1:12">
      <c r="A5" s="9"/>
      <c r="B5" s="9"/>
      <c r="C5" s="10" t="s">
        <v>166</v>
      </c>
      <c r="D5" s="11" t="s">
        <v>185</v>
      </c>
      <c r="E5" s="12"/>
      <c r="F5" s="12"/>
      <c r="G5" s="12"/>
      <c r="H5" s="12"/>
      <c r="I5" s="22"/>
      <c r="J5" s="23" t="s">
        <v>167</v>
      </c>
      <c r="K5" s="23" t="s">
        <v>168</v>
      </c>
      <c r="L5" s="9"/>
    </row>
    <row r="6" ht="81" customHeight="1" spans="1:12">
      <c r="A6" s="13"/>
      <c r="B6" s="13"/>
      <c r="C6" s="10"/>
      <c r="D6" s="14" t="s">
        <v>169</v>
      </c>
      <c r="E6" s="10" t="s">
        <v>170</v>
      </c>
      <c r="F6" s="10" t="s">
        <v>171</v>
      </c>
      <c r="G6" s="10" t="s">
        <v>172</v>
      </c>
      <c r="H6" s="10" t="s">
        <v>173</v>
      </c>
      <c r="I6" s="24" t="s">
        <v>186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A7" workbookViewId="0">
      <selection activeCell="C23" sqref="C23"/>
    </sheetView>
  </sheetViews>
  <sheetFormatPr defaultColWidth="6.875" defaultRowHeight="11.25" outlineLevelCol="6"/>
  <cols>
    <col min="1" max="1" width="20.625" style="59" customWidth="1"/>
    <col min="2" max="2" width="33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3" t="s">
        <v>37</v>
      </c>
      <c r="B1" s="44"/>
      <c r="C1" s="44"/>
      <c r="D1" s="69"/>
      <c r="E1" s="69"/>
      <c r="F1" s="69"/>
      <c r="G1" s="69"/>
    </row>
    <row r="2" ht="29.25" customHeight="1" spans="1:7">
      <c r="A2" s="60" t="s">
        <v>38</v>
      </c>
      <c r="B2" s="60"/>
      <c r="C2" s="60"/>
      <c r="D2" s="60"/>
      <c r="E2" s="60"/>
      <c r="F2" s="60"/>
      <c r="G2" s="60"/>
    </row>
    <row r="3" ht="26.25" customHeight="1" spans="1:7">
      <c r="A3" s="61"/>
      <c r="B3" s="61"/>
      <c r="C3" s="61"/>
      <c r="D3" s="61"/>
      <c r="E3" s="61"/>
      <c r="F3" s="61"/>
      <c r="G3" s="112" t="s">
        <v>2</v>
      </c>
    </row>
    <row r="4" ht="26.25" customHeight="1" spans="1:7">
      <c r="A4" s="62" t="s">
        <v>39</v>
      </c>
      <c r="B4" s="62"/>
      <c r="C4" s="117" t="s">
        <v>35</v>
      </c>
      <c r="D4" s="118" t="s">
        <v>40</v>
      </c>
      <c r="E4" s="118" t="s">
        <v>41</v>
      </c>
      <c r="F4" s="118" t="s">
        <v>42</v>
      </c>
      <c r="G4" s="117" t="s">
        <v>43</v>
      </c>
    </row>
    <row r="5" s="58" customFormat="1" ht="47.25" customHeight="1" spans="1:7">
      <c r="A5" s="62" t="s">
        <v>44</v>
      </c>
      <c r="B5" s="62" t="s">
        <v>45</v>
      </c>
      <c r="C5" s="119"/>
      <c r="D5" s="118"/>
      <c r="E5" s="118"/>
      <c r="F5" s="118"/>
      <c r="G5" s="119"/>
    </row>
    <row r="6" s="58" customFormat="1" ht="25.5" customHeight="1" spans="1:7">
      <c r="A6" s="97">
        <v>208</v>
      </c>
      <c r="B6" s="97" t="s">
        <v>46</v>
      </c>
      <c r="C6" s="102">
        <f>C7</f>
        <v>159.6161</v>
      </c>
      <c r="D6" s="99">
        <f>D7</f>
        <v>159.6161</v>
      </c>
      <c r="E6" s="99"/>
      <c r="F6" s="99"/>
      <c r="G6" s="99"/>
    </row>
    <row r="7" s="58" customFormat="1" ht="25.5" customHeight="1" spans="1:7">
      <c r="A7" s="97">
        <v>20805</v>
      </c>
      <c r="B7" s="97" t="s">
        <v>47</v>
      </c>
      <c r="C7" s="102">
        <f>C8</f>
        <v>159.6161</v>
      </c>
      <c r="D7" s="99">
        <f>D8</f>
        <v>159.6161</v>
      </c>
      <c r="E7" s="99"/>
      <c r="F7" s="99"/>
      <c r="G7" s="99"/>
    </row>
    <row r="8" s="58" customFormat="1" ht="25.5" customHeight="1" spans="1:7">
      <c r="A8" s="97">
        <v>2080505</v>
      </c>
      <c r="B8" s="97" t="s">
        <v>48</v>
      </c>
      <c r="C8" s="102">
        <v>159.6161</v>
      </c>
      <c r="D8" s="99">
        <v>159.6161</v>
      </c>
      <c r="E8" s="99"/>
      <c r="F8" s="99"/>
      <c r="G8" s="99"/>
    </row>
    <row r="9" s="58" customFormat="1" ht="25.5" customHeight="1" spans="1:7">
      <c r="A9" s="97">
        <v>210</v>
      </c>
      <c r="B9" s="97" t="s">
        <v>49</v>
      </c>
      <c r="C9" s="102">
        <f t="shared" ref="C9:C19" si="0">D9</f>
        <v>48.9088</v>
      </c>
      <c r="D9" s="99">
        <f>D10</f>
        <v>48.9088</v>
      </c>
      <c r="E9" s="99"/>
      <c r="F9" s="99"/>
      <c r="G9" s="99"/>
    </row>
    <row r="10" s="58" customFormat="1" ht="25.5" customHeight="1" spans="1:7">
      <c r="A10" s="97">
        <v>21011</v>
      </c>
      <c r="B10" s="97" t="s">
        <v>50</v>
      </c>
      <c r="C10" s="102">
        <f t="shared" si="0"/>
        <v>48.9088</v>
      </c>
      <c r="D10" s="99">
        <f>D11+D12+D13</f>
        <v>48.9088</v>
      </c>
      <c r="E10" s="99"/>
      <c r="F10" s="99"/>
      <c r="G10" s="99"/>
    </row>
    <row r="11" s="58" customFormat="1" ht="25.5" customHeight="1" spans="1:7">
      <c r="A11" s="97">
        <v>2101101</v>
      </c>
      <c r="B11" s="97" t="s">
        <v>51</v>
      </c>
      <c r="C11" s="102">
        <f t="shared" si="0"/>
        <v>2.0479</v>
      </c>
      <c r="D11" s="99">
        <v>2.0479</v>
      </c>
      <c r="E11" s="99"/>
      <c r="F11" s="99"/>
      <c r="G11" s="99"/>
    </row>
    <row r="12" s="58" customFormat="1" ht="25.5" customHeight="1" spans="1:7">
      <c r="A12" s="97">
        <v>2101102</v>
      </c>
      <c r="B12" s="97" t="s">
        <v>52</v>
      </c>
      <c r="C12" s="102">
        <f t="shared" si="0"/>
        <v>45.837</v>
      </c>
      <c r="D12" s="99">
        <v>45.837</v>
      </c>
      <c r="E12" s="99"/>
      <c r="F12" s="99"/>
      <c r="G12" s="99"/>
    </row>
    <row r="13" s="58" customFormat="1" ht="25.5" customHeight="1" spans="1:7">
      <c r="A13" s="97">
        <v>2101103</v>
      </c>
      <c r="B13" s="97" t="s">
        <v>53</v>
      </c>
      <c r="C13" s="102">
        <f t="shared" si="0"/>
        <v>1.0239</v>
      </c>
      <c r="D13" s="99">
        <v>1.0239</v>
      </c>
      <c r="E13" s="99"/>
      <c r="F13" s="99"/>
      <c r="G13" s="99"/>
    </row>
    <row r="14" s="58" customFormat="1" ht="25.5" customHeight="1" spans="1:7">
      <c r="A14" s="101">
        <v>212</v>
      </c>
      <c r="B14" s="101" t="s">
        <v>54</v>
      </c>
      <c r="C14" s="102">
        <f t="shared" si="0"/>
        <v>1877.4944</v>
      </c>
      <c r="D14" s="99">
        <v>1877.4944</v>
      </c>
      <c r="E14" s="99"/>
      <c r="F14" s="99"/>
      <c r="G14" s="99"/>
    </row>
    <row r="15" s="58" customFormat="1" ht="25.5" customHeight="1" spans="1:7">
      <c r="A15" s="101">
        <v>21201</v>
      </c>
      <c r="B15" s="101" t="s">
        <v>55</v>
      </c>
      <c r="C15" s="102">
        <f t="shared" si="0"/>
        <v>1877.4944</v>
      </c>
      <c r="D15" s="99">
        <v>1877.4944</v>
      </c>
      <c r="E15" s="99"/>
      <c r="F15" s="99"/>
      <c r="G15" s="99"/>
    </row>
    <row r="16" customFormat="1" ht="25.5" customHeight="1" spans="1:7">
      <c r="A16" s="101">
        <v>2120104</v>
      </c>
      <c r="B16" s="101" t="s">
        <v>56</v>
      </c>
      <c r="C16" s="102">
        <f t="shared" si="0"/>
        <v>1877.4944</v>
      </c>
      <c r="D16" s="120">
        <v>1877.4944</v>
      </c>
      <c r="E16" s="120"/>
      <c r="F16" s="120"/>
      <c r="G16" s="120"/>
    </row>
    <row r="17" customFormat="1" ht="25.5" customHeight="1" spans="1:7">
      <c r="A17" s="104" t="s">
        <v>57</v>
      </c>
      <c r="B17" s="101" t="s">
        <v>58</v>
      </c>
      <c r="C17" s="102">
        <f t="shared" si="0"/>
        <v>63.8465</v>
      </c>
      <c r="D17" s="81">
        <v>63.8465</v>
      </c>
      <c r="E17" s="81"/>
      <c r="F17" s="81"/>
      <c r="G17" s="81"/>
    </row>
    <row r="18" customFormat="1" ht="25.5" customHeight="1" spans="1:7">
      <c r="A18" s="104" t="s">
        <v>59</v>
      </c>
      <c r="B18" s="101" t="s">
        <v>60</v>
      </c>
      <c r="C18" s="102">
        <f t="shared" si="0"/>
        <v>63.8465</v>
      </c>
      <c r="D18" s="81">
        <v>63.8465</v>
      </c>
      <c r="E18" s="81"/>
      <c r="F18" s="81"/>
      <c r="G18" s="81"/>
    </row>
    <row r="19" customFormat="1" ht="25.5" customHeight="1" spans="1:7">
      <c r="A19" s="104" t="s">
        <v>61</v>
      </c>
      <c r="B19" s="105" t="s">
        <v>62</v>
      </c>
      <c r="C19" s="102">
        <f t="shared" si="0"/>
        <v>63.8465</v>
      </c>
      <c r="D19" s="81">
        <v>63.8465</v>
      </c>
      <c r="E19" s="81"/>
      <c r="F19" s="81"/>
      <c r="G19" s="81"/>
    </row>
    <row r="20" customFormat="1" ht="25.5" customHeight="1" spans="1:7">
      <c r="A20" s="63"/>
      <c r="B20" s="64"/>
      <c r="C20" s="102"/>
      <c r="D20" s="81"/>
      <c r="E20" s="81"/>
      <c r="F20" s="81"/>
      <c r="G20" s="81"/>
    </row>
    <row r="21" ht="25.5" customHeight="1" spans="1:7">
      <c r="A21" s="63"/>
      <c r="B21" s="64"/>
      <c r="C21" s="102"/>
      <c r="D21" s="81"/>
      <c r="E21" s="81"/>
      <c r="F21" s="81"/>
      <c r="G21" s="81"/>
    </row>
    <row r="22" ht="25.5" customHeight="1" spans="1:7">
      <c r="A22" s="63"/>
      <c r="B22" s="64"/>
      <c r="C22" s="102"/>
      <c r="D22" s="81"/>
      <c r="E22" s="81"/>
      <c r="F22" s="81"/>
      <c r="G22" s="81"/>
    </row>
    <row r="23" ht="25.5" customHeight="1" spans="1:7">
      <c r="A23" s="67" t="s">
        <v>63</v>
      </c>
      <c r="B23" s="68"/>
      <c r="C23" s="102">
        <f>C17+C14+C9+C6</f>
        <v>2149.8658</v>
      </c>
      <c r="D23" s="102">
        <f>D17+D14+D9+D6</f>
        <v>2149.8658</v>
      </c>
      <c r="E23" s="81"/>
      <c r="F23" s="81"/>
      <c r="G23" s="81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7" workbookViewId="0">
      <selection activeCell="B32" sqref="B32"/>
    </sheetView>
  </sheetViews>
  <sheetFormatPr defaultColWidth="6.875" defaultRowHeight="11.25" outlineLevelCol="4"/>
  <cols>
    <col min="1" max="1" width="19.375" style="59" customWidth="1"/>
    <col min="2" max="2" width="34.5" style="59" customWidth="1"/>
    <col min="3" max="5" width="24.125" style="59" customWidth="1"/>
    <col min="6" max="16384" width="6.875" style="59"/>
  </cols>
  <sheetData>
    <row r="1" ht="16.5" customHeight="1" spans="1:5">
      <c r="A1" s="43" t="s">
        <v>64</v>
      </c>
      <c r="B1" s="44"/>
      <c r="C1" s="44"/>
      <c r="D1" s="69"/>
      <c r="E1" s="69"/>
    </row>
    <row r="2" ht="16.5" customHeight="1" spans="1:5">
      <c r="A2" s="44"/>
      <c r="B2" s="44"/>
      <c r="C2" s="44"/>
      <c r="D2" s="69"/>
      <c r="E2" s="69"/>
    </row>
    <row r="3" ht="29.25" customHeight="1" spans="1:5">
      <c r="A3" s="60" t="s">
        <v>65</v>
      </c>
      <c r="B3" s="60"/>
      <c r="C3" s="60"/>
      <c r="D3" s="60"/>
      <c r="E3" s="60"/>
    </row>
    <row r="4" ht="26.25" customHeight="1" spans="1:5">
      <c r="A4" s="61"/>
      <c r="B4" s="61"/>
      <c r="C4" s="61"/>
      <c r="D4" s="61"/>
      <c r="E4" s="112" t="s">
        <v>2</v>
      </c>
    </row>
    <row r="5" ht="26.25" customHeight="1" spans="1:5">
      <c r="A5" s="113" t="s">
        <v>39</v>
      </c>
      <c r="B5" s="114"/>
      <c r="C5" s="115" t="s">
        <v>36</v>
      </c>
      <c r="D5" s="115" t="s">
        <v>66</v>
      </c>
      <c r="E5" s="115" t="s">
        <v>67</v>
      </c>
    </row>
    <row r="6" s="58" customFormat="1" ht="27.75" customHeight="1" spans="1:5">
      <c r="A6" s="62" t="s">
        <v>44</v>
      </c>
      <c r="B6" s="62" t="s">
        <v>45</v>
      </c>
      <c r="C6" s="116"/>
      <c r="D6" s="116"/>
      <c r="E6" s="116"/>
    </row>
    <row r="7" s="58" customFormat="1" ht="30" customHeight="1" spans="1:5">
      <c r="A7" s="97">
        <v>208</v>
      </c>
      <c r="B7" s="97" t="s">
        <v>46</v>
      </c>
      <c r="C7" s="99">
        <v>159.6161</v>
      </c>
      <c r="D7" s="99">
        <v>159.6161</v>
      </c>
      <c r="E7" s="71"/>
    </row>
    <row r="8" s="58" customFormat="1" ht="30" customHeight="1" spans="1:5">
      <c r="A8" s="97">
        <v>20805</v>
      </c>
      <c r="B8" s="97" t="s">
        <v>47</v>
      </c>
      <c r="C8" s="99">
        <v>159.6161</v>
      </c>
      <c r="D8" s="99">
        <v>159.6161</v>
      </c>
      <c r="E8" s="71"/>
    </row>
    <row r="9" s="58" customFormat="1" ht="30" customHeight="1" spans="1:5">
      <c r="A9" s="97">
        <v>2080505</v>
      </c>
      <c r="B9" s="97" t="s">
        <v>48</v>
      </c>
      <c r="C9" s="99">
        <v>159.6161</v>
      </c>
      <c r="D9" s="99">
        <v>159.6161</v>
      </c>
      <c r="E9" s="71"/>
    </row>
    <row r="10" s="58" customFormat="1" ht="30" customHeight="1" spans="1:5">
      <c r="A10" s="97">
        <v>210</v>
      </c>
      <c r="B10" s="97" t="s">
        <v>49</v>
      </c>
      <c r="C10" s="99">
        <f>C11</f>
        <v>48.9088</v>
      </c>
      <c r="D10" s="99">
        <f>D11</f>
        <v>48.9088</v>
      </c>
      <c r="E10" s="71"/>
    </row>
    <row r="11" customFormat="1" ht="30" customHeight="1" spans="1:5">
      <c r="A11" s="97">
        <v>21011</v>
      </c>
      <c r="B11" s="97" t="s">
        <v>50</v>
      </c>
      <c r="C11" s="99">
        <f>C12+C13+C14</f>
        <v>48.9088</v>
      </c>
      <c r="D11" s="99">
        <f>D12+D13+D14</f>
        <v>48.9088</v>
      </c>
      <c r="E11" s="72"/>
    </row>
    <row r="12" customFormat="1" ht="30" customHeight="1" spans="1:5">
      <c r="A12" s="97">
        <v>2101101</v>
      </c>
      <c r="B12" s="97" t="s">
        <v>51</v>
      </c>
      <c r="C12" s="99">
        <v>2.0479</v>
      </c>
      <c r="D12" s="99">
        <v>2.0479</v>
      </c>
      <c r="E12" s="72"/>
    </row>
    <row r="13" customFormat="1" ht="30" customHeight="1" spans="1:5">
      <c r="A13" s="97">
        <v>2101102</v>
      </c>
      <c r="B13" s="97" t="s">
        <v>52</v>
      </c>
      <c r="C13" s="99">
        <v>45.837</v>
      </c>
      <c r="D13" s="99">
        <v>45.837</v>
      </c>
      <c r="E13" s="72"/>
    </row>
    <row r="14" customFormat="1" ht="30" customHeight="1" spans="1:5">
      <c r="A14" s="97">
        <v>2101103</v>
      </c>
      <c r="B14" s="97" t="s">
        <v>53</v>
      </c>
      <c r="C14" s="99">
        <v>1.0239</v>
      </c>
      <c r="D14" s="99">
        <v>1.0239</v>
      </c>
      <c r="E14" s="72"/>
    </row>
    <row r="15" customFormat="1" ht="30" customHeight="1" spans="1:5">
      <c r="A15" s="101">
        <v>212</v>
      </c>
      <c r="B15" s="101" t="s">
        <v>54</v>
      </c>
      <c r="C15" s="99">
        <f>D15+E15</f>
        <v>1877.4944</v>
      </c>
      <c r="D15" s="99">
        <v>1712.9594</v>
      </c>
      <c r="E15" s="99">
        <v>164.535</v>
      </c>
    </row>
    <row r="16" customFormat="1" ht="30" customHeight="1" spans="1:5">
      <c r="A16" s="101">
        <v>21201</v>
      </c>
      <c r="B16" s="101" t="s">
        <v>55</v>
      </c>
      <c r="C16" s="99">
        <f>D16+E16</f>
        <v>1877.4944</v>
      </c>
      <c r="D16" s="99">
        <v>1712.9594</v>
      </c>
      <c r="E16" s="99">
        <v>164.535</v>
      </c>
    </row>
    <row r="17" customFormat="1" ht="30" customHeight="1" spans="1:5">
      <c r="A17" s="101">
        <v>2120104</v>
      </c>
      <c r="B17" s="101" t="s">
        <v>56</v>
      </c>
      <c r="C17" s="99">
        <f>D17+E17</f>
        <v>1877.4944</v>
      </c>
      <c r="D17" s="99">
        <v>1712.9594</v>
      </c>
      <c r="E17" s="99">
        <v>164.535</v>
      </c>
    </row>
    <row r="18" customFormat="1" ht="30" customHeight="1" spans="1:5">
      <c r="A18" s="104" t="s">
        <v>57</v>
      </c>
      <c r="B18" s="101" t="s">
        <v>58</v>
      </c>
      <c r="C18" s="99">
        <v>63.8465</v>
      </c>
      <c r="D18" s="99">
        <v>63.8465</v>
      </c>
      <c r="E18" s="99"/>
    </row>
    <row r="19" ht="30" customHeight="1" spans="1:5">
      <c r="A19" s="104" t="s">
        <v>59</v>
      </c>
      <c r="B19" s="101" t="s">
        <v>60</v>
      </c>
      <c r="C19" s="99">
        <v>63.8465</v>
      </c>
      <c r="D19" s="99">
        <v>63.8465</v>
      </c>
      <c r="E19" s="99"/>
    </row>
    <row r="20" ht="30" customHeight="1" spans="1:5">
      <c r="A20" s="104" t="s">
        <v>61</v>
      </c>
      <c r="B20" s="105" t="s">
        <v>62</v>
      </c>
      <c r="C20" s="99">
        <v>63.8465</v>
      </c>
      <c r="D20" s="99">
        <v>63.8465</v>
      </c>
      <c r="E20" s="99"/>
    </row>
    <row r="21" ht="30" customHeight="1" spans="1:5">
      <c r="A21" s="63"/>
      <c r="B21" s="64"/>
      <c r="C21" s="99"/>
      <c r="D21" s="99"/>
      <c r="E21" s="99"/>
    </row>
    <row r="22" ht="30" customHeight="1" spans="1:5">
      <c r="A22" s="67" t="s">
        <v>63</v>
      </c>
      <c r="B22" s="68"/>
      <c r="C22" s="99">
        <f>C18+C15+C10+C7</f>
        <v>2149.8658</v>
      </c>
      <c r="D22" s="99">
        <f>D18+D15+D10+D7</f>
        <v>1985.3308</v>
      </c>
      <c r="E22" s="99">
        <f>E18+E15+E10+E7</f>
        <v>164.535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A3" sqref="A3:F3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61" t="s">
        <v>68</v>
      </c>
      <c r="B1" s="108"/>
      <c r="C1" s="108"/>
      <c r="D1" s="108"/>
      <c r="E1" s="108"/>
      <c r="F1" s="109"/>
    </row>
    <row r="2" ht="18.75" customHeight="1" spans="1:6">
      <c r="A2" s="110"/>
      <c r="B2" s="108"/>
      <c r="C2" s="108"/>
      <c r="D2" s="108"/>
      <c r="E2" s="108"/>
      <c r="F2" s="109"/>
    </row>
    <row r="3" ht="21" customHeight="1" spans="1:6">
      <c r="A3" s="75" t="s">
        <v>69</v>
      </c>
      <c r="B3" s="75"/>
      <c r="C3" s="75"/>
      <c r="D3" s="75"/>
      <c r="E3" s="75"/>
      <c r="F3" s="75"/>
    </row>
    <row r="4" ht="14.25" customHeight="1" spans="1:6">
      <c r="A4" s="111"/>
      <c r="B4" s="111"/>
      <c r="C4" s="111"/>
      <c r="D4" s="111"/>
      <c r="E4" s="111"/>
      <c r="F4" s="77" t="s">
        <v>2</v>
      </c>
    </row>
    <row r="5" ht="24" customHeight="1" spans="1:6">
      <c r="A5" s="122" t="s">
        <v>3</v>
      </c>
      <c r="B5" s="62"/>
      <c r="C5" s="122" t="s">
        <v>4</v>
      </c>
      <c r="D5" s="62"/>
      <c r="E5" s="62"/>
      <c r="F5" s="62"/>
    </row>
    <row r="6" ht="24" customHeight="1" spans="1:6">
      <c r="A6" s="122" t="s">
        <v>5</v>
      </c>
      <c r="B6" s="122" t="s">
        <v>6</v>
      </c>
      <c r="C6" s="62" t="s">
        <v>39</v>
      </c>
      <c r="D6" s="62" t="s">
        <v>6</v>
      </c>
      <c r="E6" s="62"/>
      <c r="F6" s="62"/>
    </row>
    <row r="7" ht="24" customHeight="1" spans="1:6">
      <c r="A7" s="62"/>
      <c r="B7" s="62"/>
      <c r="C7" s="62"/>
      <c r="D7" s="62" t="s">
        <v>70</v>
      </c>
      <c r="E7" s="62" t="s">
        <v>40</v>
      </c>
      <c r="F7" s="62" t="s">
        <v>71</v>
      </c>
    </row>
    <row r="8" ht="28.5" customHeight="1" spans="1:6">
      <c r="A8" s="66" t="s">
        <v>11</v>
      </c>
      <c r="B8" s="99">
        <v>2149.8658</v>
      </c>
      <c r="C8" s="64" t="s">
        <v>12</v>
      </c>
      <c r="D8" s="99"/>
      <c r="E8" s="99"/>
      <c r="F8" s="99"/>
    </row>
    <row r="9" ht="28.5" customHeight="1" spans="1:6">
      <c r="A9" s="66" t="s">
        <v>13</v>
      </c>
      <c r="B9" s="71"/>
      <c r="C9" s="64" t="s">
        <v>14</v>
      </c>
      <c r="D9" s="99"/>
      <c r="E9" s="99"/>
      <c r="F9" s="99"/>
    </row>
    <row r="10" ht="28.5" customHeight="1" spans="1:6">
      <c r="A10" s="66"/>
      <c r="B10" s="66"/>
      <c r="C10" s="64" t="s">
        <v>16</v>
      </c>
      <c r="D10" s="99"/>
      <c r="E10" s="99"/>
      <c r="F10" s="99"/>
    </row>
    <row r="11" ht="28.5" customHeight="1" spans="1:6">
      <c r="A11" s="66"/>
      <c r="B11" s="66"/>
      <c r="C11" s="66" t="s">
        <v>18</v>
      </c>
      <c r="D11" s="99"/>
      <c r="E11" s="99"/>
      <c r="F11" s="99"/>
    </row>
    <row r="12" ht="28.5" customHeight="1" spans="1:6">
      <c r="A12" s="66"/>
      <c r="B12" s="66"/>
      <c r="C12" s="64" t="s">
        <v>19</v>
      </c>
      <c r="D12" s="99"/>
      <c r="E12" s="99"/>
      <c r="F12" s="99"/>
    </row>
    <row r="13" ht="28.5" customHeight="1" spans="1:6">
      <c r="A13" s="66"/>
      <c r="B13" s="66"/>
      <c r="C13" s="64" t="s">
        <v>20</v>
      </c>
      <c r="D13" s="99"/>
      <c r="E13" s="99"/>
      <c r="F13" s="99"/>
    </row>
    <row r="14" ht="28.5" customHeight="1" spans="1:6">
      <c r="A14" s="66"/>
      <c r="B14" s="66"/>
      <c r="C14" s="66" t="s">
        <v>21</v>
      </c>
      <c r="D14" s="99"/>
      <c r="E14" s="99"/>
      <c r="F14" s="99"/>
    </row>
    <row r="15" ht="28.5" customHeight="1" spans="1:6">
      <c r="A15" s="66"/>
      <c r="B15" s="66"/>
      <c r="C15" s="66" t="s">
        <v>22</v>
      </c>
      <c r="D15" s="81">
        <v>159.6161</v>
      </c>
      <c r="E15" s="81">
        <v>159.6161</v>
      </c>
      <c r="F15" s="99"/>
    </row>
    <row r="16" ht="28.5" customHeight="1" spans="1:6">
      <c r="A16" s="66"/>
      <c r="B16" s="66"/>
      <c r="C16" s="64" t="s">
        <v>23</v>
      </c>
      <c r="D16" s="81">
        <v>48.9088</v>
      </c>
      <c r="E16" s="81">
        <v>48.9088</v>
      </c>
      <c r="F16" s="99"/>
    </row>
    <row r="17" ht="28.5" customHeight="1" spans="1:6">
      <c r="A17" s="66"/>
      <c r="B17" s="66"/>
      <c r="C17" s="64" t="s">
        <v>24</v>
      </c>
      <c r="D17" s="81"/>
      <c r="E17" s="81"/>
      <c r="F17" s="99"/>
    </row>
    <row r="18" ht="28.5" customHeight="1" spans="1:6">
      <c r="A18" s="66"/>
      <c r="B18" s="66"/>
      <c r="C18" s="66" t="s">
        <v>25</v>
      </c>
      <c r="D18" s="81">
        <v>1877.4944</v>
      </c>
      <c r="E18" s="81">
        <v>1877.4944</v>
      </c>
      <c r="F18" s="99"/>
    </row>
    <row r="19" ht="28.5" customHeight="1" spans="1:6">
      <c r="A19" s="66"/>
      <c r="B19" s="66"/>
      <c r="C19" s="66" t="s">
        <v>26</v>
      </c>
      <c r="D19" s="81"/>
      <c r="E19" s="81"/>
      <c r="F19" s="99"/>
    </row>
    <row r="20" ht="28.5" customHeight="1" spans="1:6">
      <c r="A20" s="66"/>
      <c r="B20" s="66"/>
      <c r="C20" s="66" t="s">
        <v>27</v>
      </c>
      <c r="D20" s="81"/>
      <c r="E20" s="81"/>
      <c r="F20" s="99"/>
    </row>
    <row r="21" ht="28.5" customHeight="1" spans="1:6">
      <c r="A21" s="66"/>
      <c r="B21" s="66"/>
      <c r="C21" s="66" t="s">
        <v>28</v>
      </c>
      <c r="D21" s="81"/>
      <c r="E21" s="81"/>
      <c r="F21" s="99"/>
    </row>
    <row r="22" ht="28.5" customHeight="1" spans="1:6">
      <c r="A22" s="66"/>
      <c r="B22" s="66"/>
      <c r="C22" s="66" t="s">
        <v>29</v>
      </c>
      <c r="D22" s="81"/>
      <c r="E22" s="81"/>
      <c r="F22" s="99"/>
    </row>
    <row r="23" ht="28.5" customHeight="1" spans="1:6">
      <c r="A23" s="66"/>
      <c r="B23" s="66"/>
      <c r="C23" s="66" t="s">
        <v>30</v>
      </c>
      <c r="D23" s="81"/>
      <c r="E23" s="81"/>
      <c r="F23" s="99"/>
    </row>
    <row r="24" ht="28.5" customHeight="1" spans="1:6">
      <c r="A24" s="66"/>
      <c r="B24" s="66"/>
      <c r="C24" s="66" t="s">
        <v>31</v>
      </c>
      <c r="D24" s="81"/>
      <c r="E24" s="81"/>
      <c r="F24" s="99"/>
    </row>
    <row r="25" ht="28.5" customHeight="1" spans="1:6">
      <c r="A25" s="66"/>
      <c r="B25" s="66"/>
      <c r="C25" s="66" t="s">
        <v>32</v>
      </c>
      <c r="D25" s="81">
        <v>63.8465</v>
      </c>
      <c r="E25" s="81">
        <v>63.8465</v>
      </c>
      <c r="F25" s="99"/>
    </row>
    <row r="26" ht="28.5" customHeight="1" spans="1:6">
      <c r="A26" s="66"/>
      <c r="B26" s="66"/>
      <c r="C26" s="66" t="s">
        <v>33</v>
      </c>
      <c r="D26" s="99"/>
      <c r="E26" s="99"/>
      <c r="F26" s="99"/>
    </row>
    <row r="27" ht="28.5" customHeight="1" spans="1:6">
      <c r="A27" s="66"/>
      <c r="B27" s="66"/>
      <c r="C27" s="66" t="s">
        <v>34</v>
      </c>
      <c r="D27" s="99"/>
      <c r="E27" s="99"/>
      <c r="F27" s="99"/>
    </row>
    <row r="28" ht="28.5" customHeight="1" spans="1:6">
      <c r="A28" s="66"/>
      <c r="B28" s="66"/>
      <c r="C28" s="66"/>
      <c r="D28" s="99"/>
      <c r="E28" s="99"/>
      <c r="F28" s="99"/>
    </row>
    <row r="29" ht="28.5" customHeight="1" spans="1:6">
      <c r="A29" s="62" t="s">
        <v>35</v>
      </c>
      <c r="B29" s="99">
        <f>B8</f>
        <v>2149.8658</v>
      </c>
      <c r="C29" s="62" t="s">
        <v>36</v>
      </c>
      <c r="D29" s="99">
        <f>SUM(D15:D28)</f>
        <v>2149.8658</v>
      </c>
      <c r="E29" s="99">
        <f>SUM(E15:E28)</f>
        <v>2149.8658</v>
      </c>
      <c r="F29" s="9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7" workbookViewId="0">
      <selection activeCell="K22" sqref="K22"/>
    </sheetView>
  </sheetViews>
  <sheetFormatPr defaultColWidth="6.875" defaultRowHeight="11.25"/>
  <cols>
    <col min="1" max="1" width="18.125" style="59" customWidth="1"/>
    <col min="2" max="2" width="32.5" style="59" customWidth="1"/>
    <col min="3" max="3" width="11.625" style="59" customWidth="1"/>
    <col min="4" max="8" width="10" style="59" customWidth="1"/>
    <col min="9" max="11" width="10.875" style="59" customWidth="1"/>
    <col min="12" max="16384" width="6.875" style="59"/>
  </cols>
  <sheetData>
    <row r="1" ht="16.5" customHeight="1" spans="1:11">
      <c r="A1" s="43" t="s">
        <v>72</v>
      </c>
      <c r="B1" s="44"/>
      <c r="C1" s="44"/>
      <c r="D1" s="44"/>
      <c r="E1" s="44"/>
      <c r="F1" s="44"/>
      <c r="G1" s="44"/>
      <c r="H1" s="44"/>
      <c r="I1" s="69"/>
      <c r="J1" s="69"/>
      <c r="K1" s="69"/>
    </row>
    <row r="2" ht="16.5" customHeight="1" spans="1:11">
      <c r="A2" s="44"/>
      <c r="B2" s="44"/>
      <c r="C2" s="44"/>
      <c r="D2" s="44"/>
      <c r="E2" s="44"/>
      <c r="F2" s="44"/>
      <c r="G2" s="44"/>
      <c r="H2" s="44"/>
      <c r="I2" s="69"/>
      <c r="J2" s="69"/>
      <c r="K2" s="69"/>
    </row>
    <row r="3" ht="29.25" customHeight="1" spans="1:11">
      <c r="A3" s="60" t="s">
        <v>73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0" t="s">
        <v>2</v>
      </c>
      <c r="K4" s="70"/>
    </row>
    <row r="5" ht="26.25" customHeight="1" spans="1:11">
      <c r="A5" s="62" t="s">
        <v>39</v>
      </c>
      <c r="B5" s="62"/>
      <c r="C5" s="62" t="s">
        <v>74</v>
      </c>
      <c r="D5" s="62"/>
      <c r="E5" s="62"/>
      <c r="F5" s="62" t="s">
        <v>75</v>
      </c>
      <c r="G5" s="62"/>
      <c r="H5" s="62"/>
      <c r="I5" s="62" t="s">
        <v>76</v>
      </c>
      <c r="J5" s="62"/>
      <c r="K5" s="62"/>
    </row>
    <row r="6" s="58" customFormat="1" ht="30.75" customHeight="1" spans="1:11">
      <c r="A6" s="62" t="s">
        <v>44</v>
      </c>
      <c r="B6" s="62" t="s">
        <v>45</v>
      </c>
      <c r="C6" s="62" t="s">
        <v>63</v>
      </c>
      <c r="D6" s="62" t="s">
        <v>66</v>
      </c>
      <c r="E6" s="62" t="s">
        <v>67</v>
      </c>
      <c r="F6" s="62" t="s">
        <v>63</v>
      </c>
      <c r="G6" s="62" t="s">
        <v>66</v>
      </c>
      <c r="H6" s="62" t="s">
        <v>67</v>
      </c>
      <c r="I6" s="62" t="s">
        <v>63</v>
      </c>
      <c r="J6" s="62" t="s">
        <v>66</v>
      </c>
      <c r="K6" s="62" t="s">
        <v>67</v>
      </c>
    </row>
    <row r="7" s="58" customFormat="1" ht="30.75" customHeight="1" spans="1:11">
      <c r="A7" s="97">
        <v>208</v>
      </c>
      <c r="B7" s="97" t="s">
        <v>46</v>
      </c>
      <c r="C7" s="98">
        <v>147.8441</v>
      </c>
      <c r="D7" s="98">
        <v>147.8441</v>
      </c>
      <c r="E7" s="64"/>
      <c r="F7" s="99">
        <v>159.6161</v>
      </c>
      <c r="G7" s="99">
        <v>159.6161</v>
      </c>
      <c r="H7" s="71"/>
      <c r="I7" s="102">
        <f>(F7-C7)/C7*100</f>
        <v>7.96244151778799</v>
      </c>
      <c r="J7" s="102">
        <f>(G7-D7)/D7*100</f>
        <v>7.96244151778799</v>
      </c>
      <c r="K7" s="102"/>
    </row>
    <row r="8" s="58" customFormat="1" ht="30.75" customHeight="1" spans="1:11">
      <c r="A8" s="97">
        <v>20805</v>
      </c>
      <c r="B8" s="97" t="s">
        <v>47</v>
      </c>
      <c r="C8" s="98">
        <v>147.8441</v>
      </c>
      <c r="D8" s="98">
        <v>147.8441</v>
      </c>
      <c r="E8" s="64"/>
      <c r="F8" s="99">
        <v>159.6161</v>
      </c>
      <c r="G8" s="99">
        <v>159.6161</v>
      </c>
      <c r="H8" s="71"/>
      <c r="I8" s="102">
        <f t="shared" ref="I8:I22" si="0">(F8-C8)/C8*100</f>
        <v>7.96244151778799</v>
      </c>
      <c r="J8" s="102">
        <f t="shared" ref="J8:J22" si="1">(G8-D8)/D8*100</f>
        <v>7.96244151778799</v>
      </c>
      <c r="K8" s="102"/>
    </row>
    <row r="9" s="58" customFormat="1" ht="30.75" customHeight="1" spans="1:11">
      <c r="A9" s="97">
        <v>2080505</v>
      </c>
      <c r="B9" s="97" t="s">
        <v>48</v>
      </c>
      <c r="C9" s="98">
        <v>147.8441</v>
      </c>
      <c r="D9" s="98">
        <v>147.8441</v>
      </c>
      <c r="E9" s="64"/>
      <c r="F9" s="99">
        <v>159.6161</v>
      </c>
      <c r="G9" s="99">
        <v>159.6161</v>
      </c>
      <c r="H9" s="71"/>
      <c r="I9" s="102">
        <f t="shared" si="0"/>
        <v>7.96244151778799</v>
      </c>
      <c r="J9" s="102">
        <f t="shared" si="1"/>
        <v>7.96244151778799</v>
      </c>
      <c r="K9" s="102"/>
    </row>
    <row r="10" s="58" customFormat="1" ht="30.75" customHeight="1" spans="1:11">
      <c r="A10" s="97">
        <v>210</v>
      </c>
      <c r="B10" s="97" t="s">
        <v>49</v>
      </c>
      <c r="C10" s="64">
        <v>0</v>
      </c>
      <c r="D10" s="64"/>
      <c r="E10" s="64"/>
      <c r="F10" s="99">
        <f>F11</f>
        <v>48.9088</v>
      </c>
      <c r="G10" s="99">
        <f>G11</f>
        <v>48.9088</v>
      </c>
      <c r="H10" s="71"/>
      <c r="I10" s="102"/>
      <c r="J10" s="102"/>
      <c r="K10" s="102"/>
    </row>
    <row r="11" s="58" customFormat="1" ht="30.75" customHeight="1" spans="1:11">
      <c r="A11" s="97">
        <v>21011</v>
      </c>
      <c r="B11" s="97" t="s">
        <v>50</v>
      </c>
      <c r="C11" s="100"/>
      <c r="D11" s="100"/>
      <c r="E11" s="100"/>
      <c r="F11" s="99">
        <f>F12+F13+F14</f>
        <v>48.9088</v>
      </c>
      <c r="G11" s="99">
        <f>G12+G13+G14</f>
        <v>48.9088</v>
      </c>
      <c r="H11" s="72"/>
      <c r="I11" s="102"/>
      <c r="J11" s="102"/>
      <c r="K11" s="102"/>
    </row>
    <row r="12" customFormat="1" ht="30.75" customHeight="1" spans="1:11">
      <c r="A12" s="97">
        <v>2101101</v>
      </c>
      <c r="B12" s="97" t="s">
        <v>51</v>
      </c>
      <c r="C12" s="66"/>
      <c r="D12" s="66"/>
      <c r="E12" s="66"/>
      <c r="F12" s="99">
        <v>2.0479</v>
      </c>
      <c r="G12" s="99">
        <v>2.0479</v>
      </c>
      <c r="H12" s="72"/>
      <c r="I12" s="102"/>
      <c r="J12" s="102"/>
      <c r="K12" s="102"/>
    </row>
    <row r="13" ht="30.75" customHeight="1" spans="1:11">
      <c r="A13" s="97">
        <v>2101102</v>
      </c>
      <c r="B13" s="97" t="s">
        <v>52</v>
      </c>
      <c r="C13" s="64"/>
      <c r="D13" s="64"/>
      <c r="E13" s="64"/>
      <c r="F13" s="99">
        <v>45.837</v>
      </c>
      <c r="G13" s="99">
        <v>45.837</v>
      </c>
      <c r="H13" s="72"/>
      <c r="I13" s="102"/>
      <c r="J13" s="102"/>
      <c r="K13" s="102"/>
    </row>
    <row r="14" ht="30.75" customHeight="1" spans="1:11">
      <c r="A14" s="97">
        <v>2101103</v>
      </c>
      <c r="B14" s="97" t="s">
        <v>53</v>
      </c>
      <c r="C14" s="64"/>
      <c r="D14" s="64"/>
      <c r="E14" s="64"/>
      <c r="F14" s="99">
        <v>1.0239</v>
      </c>
      <c r="G14" s="99">
        <v>1.0239</v>
      </c>
      <c r="H14" s="72"/>
      <c r="I14" s="102"/>
      <c r="J14" s="102"/>
      <c r="K14" s="102"/>
    </row>
    <row r="15" ht="30.75" customHeight="1" spans="1:11">
      <c r="A15" s="101">
        <v>212</v>
      </c>
      <c r="B15" s="101" t="s">
        <v>54</v>
      </c>
      <c r="C15" s="102">
        <f t="shared" ref="C15:C20" si="2">D15+E15</f>
        <v>1791.366</v>
      </c>
      <c r="D15" s="103">
        <v>1559.816</v>
      </c>
      <c r="E15" s="103">
        <v>231.55</v>
      </c>
      <c r="F15" s="99">
        <f t="shared" ref="F15:F17" si="3">G15+H15</f>
        <v>1877.4944</v>
      </c>
      <c r="G15" s="99">
        <v>1712.9594</v>
      </c>
      <c r="H15" s="99">
        <v>164.535</v>
      </c>
      <c r="I15" s="102">
        <f t="shared" si="0"/>
        <v>4.80797335664515</v>
      </c>
      <c r="J15" s="102">
        <f t="shared" si="1"/>
        <v>9.81804264092687</v>
      </c>
      <c r="K15" s="102">
        <f>(H15-E15)/E15*100</f>
        <v>-28.9419131936947</v>
      </c>
    </row>
    <row r="16" ht="30.75" customHeight="1" spans="1:11">
      <c r="A16" s="101">
        <v>21201</v>
      </c>
      <c r="B16" s="101" t="s">
        <v>55</v>
      </c>
      <c r="C16" s="102">
        <f t="shared" si="2"/>
        <v>1791.366</v>
      </c>
      <c r="D16" s="103">
        <v>1559.816</v>
      </c>
      <c r="E16" s="103">
        <v>231.55</v>
      </c>
      <c r="F16" s="99">
        <f t="shared" si="3"/>
        <v>1877.4944</v>
      </c>
      <c r="G16" s="99">
        <v>1712.9594</v>
      </c>
      <c r="H16" s="99">
        <v>164.535</v>
      </c>
      <c r="I16" s="102">
        <f t="shared" si="0"/>
        <v>4.80797335664515</v>
      </c>
      <c r="J16" s="102">
        <f t="shared" si="1"/>
        <v>9.81804264092687</v>
      </c>
      <c r="K16" s="102">
        <f>(H16-E16)/E16*100</f>
        <v>-28.9419131936947</v>
      </c>
    </row>
    <row r="17" ht="30.75" customHeight="1" spans="1:11">
      <c r="A17" s="101">
        <v>2120104</v>
      </c>
      <c r="B17" s="101" t="s">
        <v>56</v>
      </c>
      <c r="C17" s="102">
        <f t="shared" si="2"/>
        <v>1791.366</v>
      </c>
      <c r="D17" s="103">
        <v>1559.816</v>
      </c>
      <c r="E17" s="103">
        <v>231.55</v>
      </c>
      <c r="F17" s="99">
        <f t="shared" si="3"/>
        <v>1877.4944</v>
      </c>
      <c r="G17" s="99">
        <v>1712.9594</v>
      </c>
      <c r="H17" s="99">
        <v>164.535</v>
      </c>
      <c r="I17" s="102">
        <f t="shared" si="0"/>
        <v>4.80797335664515</v>
      </c>
      <c r="J17" s="102">
        <f t="shared" si="1"/>
        <v>9.81804264092687</v>
      </c>
      <c r="K17" s="102">
        <f>(H17-E17)/E17*100</f>
        <v>-28.9419131936947</v>
      </c>
    </row>
    <row r="18" ht="30.75" customHeight="1" spans="1:11">
      <c r="A18" s="104" t="s">
        <v>57</v>
      </c>
      <c r="B18" s="101" t="s">
        <v>58</v>
      </c>
      <c r="C18" s="102">
        <f t="shared" si="2"/>
        <v>59.1376</v>
      </c>
      <c r="D18" s="98">
        <v>59.1376</v>
      </c>
      <c r="E18" s="102">
        <v>0</v>
      </c>
      <c r="F18" s="99">
        <v>63.8465</v>
      </c>
      <c r="G18" s="99">
        <v>63.8465</v>
      </c>
      <c r="H18" s="99"/>
      <c r="I18" s="102">
        <f t="shared" si="0"/>
        <v>7.96261600064933</v>
      </c>
      <c r="J18" s="102">
        <f t="shared" si="1"/>
        <v>7.96261600064933</v>
      </c>
      <c r="K18" s="102"/>
    </row>
    <row r="19" ht="30.75" customHeight="1" spans="1:11">
      <c r="A19" s="104" t="s">
        <v>59</v>
      </c>
      <c r="B19" s="101" t="s">
        <v>60</v>
      </c>
      <c r="C19" s="102">
        <f t="shared" si="2"/>
        <v>59.1376</v>
      </c>
      <c r="D19" s="98">
        <v>59.1376</v>
      </c>
      <c r="E19" s="102">
        <v>0</v>
      </c>
      <c r="F19" s="99">
        <v>63.8465</v>
      </c>
      <c r="G19" s="99">
        <v>63.8465</v>
      </c>
      <c r="H19" s="99"/>
      <c r="I19" s="102">
        <f t="shared" si="0"/>
        <v>7.96261600064933</v>
      </c>
      <c r="J19" s="102">
        <f t="shared" si="1"/>
        <v>7.96261600064933</v>
      </c>
      <c r="K19" s="102"/>
    </row>
    <row r="20" ht="30.75" customHeight="1" spans="1:11">
      <c r="A20" s="104" t="s">
        <v>61</v>
      </c>
      <c r="B20" s="105" t="s">
        <v>62</v>
      </c>
      <c r="C20" s="102">
        <f t="shared" si="2"/>
        <v>59.1376</v>
      </c>
      <c r="D20" s="98">
        <v>59.1376</v>
      </c>
      <c r="E20" s="102">
        <v>0</v>
      </c>
      <c r="F20" s="99">
        <v>63.8465</v>
      </c>
      <c r="G20" s="99">
        <v>63.8465</v>
      </c>
      <c r="H20" s="99"/>
      <c r="I20" s="102">
        <f t="shared" si="0"/>
        <v>7.96261600064933</v>
      </c>
      <c r="J20" s="102">
        <f t="shared" si="1"/>
        <v>7.96261600064933</v>
      </c>
      <c r="K20" s="102"/>
    </row>
    <row r="21" ht="30.75" customHeight="1" spans="1:11">
      <c r="A21" s="64"/>
      <c r="B21" s="64"/>
      <c r="C21" s="64"/>
      <c r="D21" s="64"/>
      <c r="E21" s="64"/>
      <c r="F21" s="102"/>
      <c r="G21" s="102"/>
      <c r="H21" s="102"/>
      <c r="I21" s="102"/>
      <c r="J21" s="102"/>
      <c r="K21" s="102"/>
    </row>
    <row r="22" ht="30.75" customHeight="1" spans="1:11">
      <c r="A22" s="106" t="s">
        <v>63</v>
      </c>
      <c r="B22" s="107"/>
      <c r="C22" s="102">
        <f>C18+C15+C7</f>
        <v>1998.3477</v>
      </c>
      <c r="D22" s="102">
        <f>D18+D15+D7</f>
        <v>1766.7977</v>
      </c>
      <c r="E22" s="102">
        <f>E18+E15+E7</f>
        <v>231.55</v>
      </c>
      <c r="F22" s="102">
        <f>F18+F15+F7+F10</f>
        <v>2149.8658</v>
      </c>
      <c r="G22" s="102">
        <f>G18+G15+G7+G10</f>
        <v>1985.3308</v>
      </c>
      <c r="H22" s="102">
        <f>H18+H15+H7+H10</f>
        <v>164.535</v>
      </c>
      <c r="I22" s="102">
        <f t="shared" si="0"/>
        <v>7.58216900892675</v>
      </c>
      <c r="J22" s="102">
        <f t="shared" si="1"/>
        <v>12.3688807156586</v>
      </c>
      <c r="K22" s="102">
        <f>(H22-E22)/E22*100</f>
        <v>-28.9419131936947</v>
      </c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0" workbookViewId="0">
      <selection activeCell="A2" sqref="A2:C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77</v>
      </c>
      <c r="B1" s="87"/>
      <c r="C1" s="87"/>
    </row>
    <row r="2" ht="44.25" customHeight="1" spans="1:5">
      <c r="A2" s="88" t="s">
        <v>78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79</v>
      </c>
      <c r="B4" s="91" t="s">
        <v>6</v>
      </c>
      <c r="C4" s="91" t="s">
        <v>80</v>
      </c>
    </row>
    <row r="5" ht="22.5" customHeight="1" spans="1:3">
      <c r="A5" s="92" t="s">
        <v>81</v>
      </c>
      <c r="B5" s="93">
        <f>B6+B7+B8+B9+B10+B12+B13+B14+B15+B16</f>
        <v>1875.11</v>
      </c>
      <c r="C5" s="92"/>
    </row>
    <row r="6" ht="22.5" customHeight="1" spans="1:3">
      <c r="A6" s="92" t="s">
        <v>82</v>
      </c>
      <c r="B6" s="94">
        <v>457.68</v>
      </c>
      <c r="C6" s="92"/>
    </row>
    <row r="7" ht="22.5" customHeight="1" spans="1:3">
      <c r="A7" s="92" t="s">
        <v>83</v>
      </c>
      <c r="B7" s="94">
        <v>90.0388</v>
      </c>
      <c r="C7" s="92"/>
    </row>
    <row r="8" ht="22.5" customHeight="1" spans="1:3">
      <c r="A8" s="92" t="s">
        <v>84</v>
      </c>
      <c r="B8" s="94">
        <v>38.14</v>
      </c>
      <c r="C8" s="92"/>
    </row>
    <row r="9" ht="22.5" customHeight="1" spans="1:3">
      <c r="A9" s="92" t="s">
        <v>85</v>
      </c>
      <c r="B9" s="94">
        <v>275.238</v>
      </c>
      <c r="C9" s="92"/>
    </row>
    <row r="10" ht="22.5" customHeight="1" spans="1:3">
      <c r="A10" s="92" t="s">
        <v>86</v>
      </c>
      <c r="B10" s="94">
        <v>159.6161</v>
      </c>
      <c r="C10" s="92"/>
    </row>
    <row r="11" ht="22.5" customHeight="1" spans="1:3">
      <c r="A11" s="92" t="s">
        <v>87</v>
      </c>
      <c r="B11" s="94"/>
      <c r="C11" s="92"/>
    </row>
    <row r="12" ht="22.5" customHeight="1" spans="1:3">
      <c r="A12" s="92" t="s">
        <v>88</v>
      </c>
      <c r="B12" s="94">
        <v>47.8849</v>
      </c>
      <c r="C12" s="92"/>
    </row>
    <row r="13" ht="22.5" customHeight="1" spans="1:3">
      <c r="A13" s="92" t="s">
        <v>89</v>
      </c>
      <c r="B13" s="94">
        <v>1.0239</v>
      </c>
      <c r="C13" s="92"/>
    </row>
    <row r="14" ht="22.5" customHeight="1" spans="1:3">
      <c r="A14" s="92" t="s">
        <v>90</v>
      </c>
      <c r="B14" s="94">
        <v>4.618</v>
      </c>
      <c r="C14" s="92"/>
    </row>
    <row r="15" ht="22.5" customHeight="1" spans="1:3">
      <c r="A15" s="92" t="s">
        <v>91</v>
      </c>
      <c r="B15" s="94">
        <v>63.8465</v>
      </c>
      <c r="C15" s="92"/>
    </row>
    <row r="16" ht="22.5" customHeight="1" spans="1:3">
      <c r="A16" s="92" t="s">
        <v>92</v>
      </c>
      <c r="B16" s="94">
        <v>737.0238</v>
      </c>
      <c r="C16" s="92"/>
    </row>
    <row r="17" ht="22.5" customHeight="1" spans="1:3">
      <c r="A17" s="92" t="s">
        <v>93</v>
      </c>
      <c r="B17" s="93">
        <f>B18+B25+B39+B40+B41+B42+B37</f>
        <v>109.4528</v>
      </c>
      <c r="C17" s="92"/>
    </row>
    <row r="18" ht="22.5" customHeight="1" spans="1:3">
      <c r="A18" s="92" t="s">
        <v>94</v>
      </c>
      <c r="B18" s="94">
        <v>33.25</v>
      </c>
      <c r="C18" s="92"/>
    </row>
    <row r="19" ht="22.5" customHeight="1" spans="1:3">
      <c r="A19" s="92" t="s">
        <v>95</v>
      </c>
      <c r="B19" s="94"/>
      <c r="C19" s="92"/>
    </row>
    <row r="20" ht="22.5" customHeight="1" spans="1:3">
      <c r="A20" s="92" t="s">
        <v>96</v>
      </c>
      <c r="B20" s="94"/>
      <c r="C20" s="92"/>
    </row>
    <row r="21" ht="22.5" customHeight="1" spans="1:3">
      <c r="A21" s="92" t="s">
        <v>97</v>
      </c>
      <c r="B21" s="94"/>
      <c r="C21" s="92"/>
    </row>
    <row r="22" ht="22.5" customHeight="1" spans="1:3">
      <c r="A22" s="92" t="s">
        <v>98</v>
      </c>
      <c r="B22" s="94"/>
      <c r="C22" s="92"/>
    </row>
    <row r="23" ht="22.5" customHeight="1" spans="1:3">
      <c r="A23" s="92" t="s">
        <v>99</v>
      </c>
      <c r="B23" s="94"/>
      <c r="C23" s="92"/>
    </row>
    <row r="24" ht="22.5" customHeight="1" spans="1:3">
      <c r="A24" s="92" t="s">
        <v>100</v>
      </c>
      <c r="B24" s="94"/>
      <c r="C24" s="92"/>
    </row>
    <row r="25" ht="22.5" customHeight="1" spans="1:3">
      <c r="A25" s="92" t="s">
        <v>101</v>
      </c>
      <c r="B25" s="94">
        <v>3.6029</v>
      </c>
      <c r="C25" s="92"/>
    </row>
    <row r="26" ht="22.5" customHeight="1" spans="1:3">
      <c r="A26" s="92" t="s">
        <v>102</v>
      </c>
      <c r="B26" s="94"/>
      <c r="C26" s="92"/>
    </row>
    <row r="27" ht="22.5" customHeight="1" spans="1:3">
      <c r="A27" s="92" t="s">
        <v>103</v>
      </c>
      <c r="B27" s="94"/>
      <c r="C27" s="92"/>
    </row>
    <row r="28" ht="22.5" customHeight="1" spans="1:3">
      <c r="A28" s="92" t="s">
        <v>104</v>
      </c>
      <c r="B28" s="94"/>
      <c r="C28" s="92"/>
    </row>
    <row r="29" ht="22.5" customHeight="1" spans="1:3">
      <c r="A29" s="92" t="s">
        <v>105</v>
      </c>
      <c r="B29" s="94"/>
      <c r="C29" s="92"/>
    </row>
    <row r="30" ht="22.5" customHeight="1" spans="1:3">
      <c r="A30" s="92" t="s">
        <v>106</v>
      </c>
      <c r="B30" s="94"/>
      <c r="C30" s="92"/>
    </row>
    <row r="31" ht="22.5" customHeight="1" spans="1:3">
      <c r="A31" s="92" t="s">
        <v>107</v>
      </c>
      <c r="B31" s="94"/>
      <c r="C31" s="92"/>
    </row>
    <row r="32" ht="22.5" customHeight="1" spans="1:3">
      <c r="A32" s="92" t="s">
        <v>108</v>
      </c>
      <c r="B32" s="94"/>
      <c r="C32" s="92"/>
    </row>
    <row r="33" ht="22.5" customHeight="1" spans="1:3">
      <c r="A33" s="92" t="s">
        <v>109</v>
      </c>
      <c r="B33" s="94"/>
      <c r="C33" s="92"/>
    </row>
    <row r="34" ht="22.5" customHeight="1" spans="1:3">
      <c r="A34" s="92" t="s">
        <v>110</v>
      </c>
      <c r="B34" s="94"/>
      <c r="C34" s="92"/>
    </row>
    <row r="35" ht="22.5" customHeight="1" spans="1:3">
      <c r="A35" s="92" t="s">
        <v>111</v>
      </c>
      <c r="B35" s="94"/>
      <c r="C35" s="92"/>
    </row>
    <row r="36" ht="22.5" customHeight="1" spans="1:3">
      <c r="A36" s="92" t="s">
        <v>112</v>
      </c>
      <c r="B36" s="94"/>
      <c r="C36" s="92"/>
    </row>
    <row r="37" ht="22.5" customHeight="1" spans="1:3">
      <c r="A37" s="92" t="s">
        <v>113</v>
      </c>
      <c r="B37" s="94"/>
      <c r="C37" s="92"/>
    </row>
    <row r="38" ht="22.5" customHeight="1" spans="1:3">
      <c r="A38" s="92" t="s">
        <v>114</v>
      </c>
      <c r="B38" s="94"/>
      <c r="C38" s="92"/>
    </row>
    <row r="39" ht="22.5" customHeight="1" spans="1:3">
      <c r="A39" s="92" t="s">
        <v>115</v>
      </c>
      <c r="B39" s="94">
        <v>4.8311</v>
      </c>
      <c r="C39" s="92"/>
    </row>
    <row r="40" ht="22.5" customHeight="1" spans="1:3">
      <c r="A40" s="92" t="s">
        <v>116</v>
      </c>
      <c r="B40" s="94">
        <v>16.0188</v>
      </c>
      <c r="C40" s="92"/>
    </row>
    <row r="41" ht="22.5" customHeight="1" spans="1:3">
      <c r="A41" s="92" t="s">
        <v>117</v>
      </c>
      <c r="B41" s="94">
        <v>48</v>
      </c>
      <c r="C41" s="92"/>
    </row>
    <row r="42" ht="22.5" customHeight="1" spans="1:3">
      <c r="A42" s="92" t="s">
        <v>118</v>
      </c>
      <c r="B42" s="94">
        <v>3.75</v>
      </c>
      <c r="C42" s="92"/>
    </row>
    <row r="43" ht="22.5" customHeight="1" spans="1:3">
      <c r="A43" s="92" t="s">
        <v>119</v>
      </c>
      <c r="B43" s="94"/>
      <c r="C43" s="92"/>
    </row>
    <row r="44" ht="22.5" customHeight="1" spans="1:3">
      <c r="A44" s="95" t="s">
        <v>120</v>
      </c>
      <c r="B44" s="94"/>
      <c r="C44" s="92"/>
    </row>
    <row r="45" ht="22.5" customHeight="1" spans="1:3">
      <c r="A45" s="92" t="s">
        <v>121</v>
      </c>
      <c r="B45" s="93">
        <f>B50</f>
        <v>0.768</v>
      </c>
      <c r="C45" s="92"/>
    </row>
    <row r="46" ht="22.5" customHeight="1" spans="1:3">
      <c r="A46" s="92" t="s">
        <v>122</v>
      </c>
      <c r="B46" s="94"/>
      <c r="C46" s="92"/>
    </row>
    <row r="47" ht="22.5" customHeight="1" spans="1:3">
      <c r="A47" s="92" t="s">
        <v>123</v>
      </c>
      <c r="B47" s="94"/>
      <c r="C47" s="92"/>
    </row>
    <row r="48" ht="22.5" customHeight="1" spans="1:3">
      <c r="A48" s="92" t="s">
        <v>124</v>
      </c>
      <c r="B48" s="94"/>
      <c r="C48" s="92"/>
    </row>
    <row r="49" ht="22.5" customHeight="1" spans="1:3">
      <c r="A49" s="92" t="s">
        <v>125</v>
      </c>
      <c r="B49" s="94"/>
      <c r="C49" s="92"/>
    </row>
    <row r="50" ht="22.5" customHeight="1" spans="1:3">
      <c r="A50" s="92" t="s">
        <v>126</v>
      </c>
      <c r="B50" s="94">
        <v>0.768</v>
      </c>
      <c r="C50" s="92"/>
    </row>
    <row r="51" ht="22.5" customHeight="1" spans="1:3">
      <c r="A51" s="92" t="s">
        <v>127</v>
      </c>
      <c r="B51" s="94"/>
      <c r="C51" s="92"/>
    </row>
    <row r="52" ht="22.5" customHeight="1" spans="1:3">
      <c r="A52" s="92" t="s">
        <v>128</v>
      </c>
      <c r="B52" s="94"/>
      <c r="C52" s="92"/>
    </row>
    <row r="53" ht="22.5" customHeight="1" spans="1:3">
      <c r="A53" s="92" t="s">
        <v>129</v>
      </c>
      <c r="B53" s="94"/>
      <c r="C53" s="92"/>
    </row>
    <row r="54" ht="22.5" customHeight="1" spans="1:3">
      <c r="A54" s="92" t="s">
        <v>130</v>
      </c>
      <c r="B54" s="94"/>
      <c r="C54" s="92"/>
    </row>
    <row r="55" ht="22.5" customHeight="1" spans="1:3">
      <c r="A55" s="92" t="s">
        <v>131</v>
      </c>
      <c r="B55" s="94"/>
      <c r="C55" s="92"/>
    </row>
    <row r="56" ht="22.5" customHeight="1" spans="1:3">
      <c r="A56" s="92" t="s">
        <v>132</v>
      </c>
      <c r="B56" s="94"/>
      <c r="C56" s="92"/>
    </row>
    <row r="57" ht="22.5" customHeight="1" spans="1:3">
      <c r="A57" s="91" t="s">
        <v>63</v>
      </c>
      <c r="B57" s="93">
        <f>B45+B17+B5</f>
        <v>1985.3308</v>
      </c>
      <c r="C57" s="92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1" t="s">
        <v>133</v>
      </c>
    </row>
    <row r="2" ht="19.5" customHeight="1" spans="1:2">
      <c r="A2" s="73"/>
      <c r="B2" s="74"/>
    </row>
    <row r="3" ht="30" customHeight="1" spans="1:2">
      <c r="A3" s="75" t="s">
        <v>134</v>
      </c>
      <c r="B3" s="75"/>
    </row>
    <row r="4" ht="16.5" customHeight="1" spans="1:2">
      <c r="A4" s="76"/>
      <c r="B4" s="77" t="s">
        <v>2</v>
      </c>
    </row>
    <row r="5" ht="38.25" customHeight="1" spans="1:2">
      <c r="A5" s="78" t="s">
        <v>5</v>
      </c>
      <c r="B5" s="78" t="s">
        <v>75</v>
      </c>
    </row>
    <row r="6" ht="38.25" customHeight="1" spans="1:2">
      <c r="A6" s="79" t="s">
        <v>135</v>
      </c>
      <c r="B6" s="80">
        <f>B9</f>
        <v>58</v>
      </c>
    </row>
    <row r="7" ht="38.25" customHeight="1" spans="1:2">
      <c r="A7" s="66" t="s">
        <v>136</v>
      </c>
      <c r="B7" s="81"/>
    </row>
    <row r="8" ht="38.25" customHeight="1" spans="1:2">
      <c r="A8" s="66" t="s">
        <v>137</v>
      </c>
      <c r="B8" s="81"/>
    </row>
    <row r="9" ht="38.25" customHeight="1" spans="1:2">
      <c r="A9" s="82" t="s">
        <v>138</v>
      </c>
      <c r="B9" s="80">
        <v>58</v>
      </c>
    </row>
    <row r="10" ht="38.25" customHeight="1" spans="1:2">
      <c r="A10" s="83" t="s">
        <v>139</v>
      </c>
      <c r="B10" s="80">
        <v>58</v>
      </c>
    </row>
    <row r="11" ht="38.25" customHeight="1" spans="1:2">
      <c r="A11" s="84" t="s">
        <v>140</v>
      </c>
      <c r="B11" s="80"/>
    </row>
    <row r="12" ht="91.5" customHeight="1" spans="1:2">
      <c r="A12" s="85" t="s">
        <v>141</v>
      </c>
      <c r="B12" s="85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3" t="s">
        <v>142</v>
      </c>
      <c r="B1" s="44"/>
      <c r="C1" s="44"/>
      <c r="D1" s="44"/>
      <c r="E1" s="44"/>
      <c r="F1" s="44"/>
      <c r="G1" s="44"/>
      <c r="H1" s="44"/>
      <c r="I1" s="44"/>
      <c r="J1" s="69"/>
      <c r="K1" s="69"/>
    </row>
    <row r="2" ht="16.5" customHeight="1" spans="1:11">
      <c r="A2" s="44"/>
      <c r="B2" s="44"/>
      <c r="C2" s="44"/>
      <c r="D2" s="44"/>
      <c r="E2" s="44"/>
      <c r="F2" s="44"/>
      <c r="G2" s="44"/>
      <c r="H2" s="44"/>
      <c r="I2" s="44"/>
      <c r="J2" s="69"/>
      <c r="K2" s="69"/>
    </row>
    <row r="3" ht="29.25" customHeight="1" spans="1:11">
      <c r="A3" s="60" t="s">
        <v>143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ht="26.25" customHeight="1" spans="1:11">
      <c r="A4" s="61"/>
      <c r="B4" s="61"/>
      <c r="C4" s="61"/>
      <c r="D4" s="61"/>
      <c r="E4" s="61"/>
      <c r="F4" s="61"/>
      <c r="G4" s="61"/>
      <c r="H4" s="61"/>
      <c r="I4" s="61"/>
      <c r="J4" s="70" t="s">
        <v>2</v>
      </c>
      <c r="K4" s="70"/>
    </row>
    <row r="5" ht="26.25" customHeight="1" spans="1:11">
      <c r="A5" s="62" t="s">
        <v>39</v>
      </c>
      <c r="B5" s="62"/>
      <c r="C5" s="62" t="s">
        <v>74</v>
      </c>
      <c r="D5" s="62"/>
      <c r="E5" s="62"/>
      <c r="F5" s="62" t="s">
        <v>75</v>
      </c>
      <c r="G5" s="62"/>
      <c r="H5" s="62"/>
      <c r="I5" s="62" t="s">
        <v>144</v>
      </c>
      <c r="J5" s="62"/>
      <c r="K5" s="62"/>
    </row>
    <row r="6" s="58" customFormat="1" ht="27.75" customHeight="1" spans="1:11">
      <c r="A6" s="62" t="s">
        <v>44</v>
      </c>
      <c r="B6" s="62" t="s">
        <v>45</v>
      </c>
      <c r="C6" s="62" t="s">
        <v>63</v>
      </c>
      <c r="D6" s="62" t="s">
        <v>66</v>
      </c>
      <c r="E6" s="62" t="s">
        <v>67</v>
      </c>
      <c r="F6" s="62" t="s">
        <v>63</v>
      </c>
      <c r="G6" s="62" t="s">
        <v>66</v>
      </c>
      <c r="H6" s="62" t="s">
        <v>67</v>
      </c>
      <c r="I6" s="62" t="s">
        <v>63</v>
      </c>
      <c r="J6" s="62" t="s">
        <v>66</v>
      </c>
      <c r="K6" s="62" t="s">
        <v>67</v>
      </c>
    </row>
    <row r="7" s="58" customFormat="1" ht="30" customHeight="1" spans="1:11">
      <c r="A7" s="63"/>
      <c r="B7" s="64"/>
      <c r="C7" s="64"/>
      <c r="D7" s="64"/>
      <c r="E7" s="64"/>
      <c r="F7" s="64"/>
      <c r="G7" s="64"/>
      <c r="H7" s="64"/>
      <c r="I7" s="64"/>
      <c r="J7" s="71"/>
      <c r="K7" s="71"/>
    </row>
    <row r="8" s="58" customFormat="1" ht="30" customHeight="1" spans="1:11">
      <c r="A8" s="63"/>
      <c r="B8" s="64"/>
      <c r="C8" s="64"/>
      <c r="D8" s="64"/>
      <c r="E8" s="64"/>
      <c r="F8" s="64"/>
      <c r="G8" s="64"/>
      <c r="H8" s="64"/>
      <c r="I8" s="64"/>
      <c r="J8" s="71"/>
      <c r="K8" s="71"/>
    </row>
    <row r="9" s="58" customFormat="1" ht="30" customHeight="1" spans="1:11">
      <c r="A9" s="63"/>
      <c r="B9" s="64"/>
      <c r="C9" s="64"/>
      <c r="D9" s="64"/>
      <c r="E9" s="64"/>
      <c r="F9" s="64"/>
      <c r="G9" s="64"/>
      <c r="H9" s="64"/>
      <c r="I9" s="64"/>
      <c r="J9" s="71"/>
      <c r="K9" s="71"/>
    </row>
    <row r="10" s="58" customFormat="1" ht="30" customHeight="1" spans="1:11">
      <c r="A10" s="63"/>
      <c r="B10" s="64"/>
      <c r="C10" s="64"/>
      <c r="D10" s="64"/>
      <c r="E10" s="64"/>
      <c r="F10" s="64"/>
      <c r="G10" s="64"/>
      <c r="H10" s="64"/>
      <c r="I10" s="64"/>
      <c r="J10" s="71"/>
      <c r="K10" s="71"/>
    </row>
    <row r="11" customFormat="1" ht="30" customHeight="1" spans="1:11">
      <c r="A11" s="63"/>
      <c r="B11" s="65"/>
      <c r="C11" s="65"/>
      <c r="D11" s="65"/>
      <c r="E11" s="65"/>
      <c r="F11" s="65"/>
      <c r="G11" s="65"/>
      <c r="H11" s="65"/>
      <c r="I11" s="65"/>
      <c r="J11" s="72"/>
      <c r="K11" s="72"/>
    </row>
    <row r="12" customFormat="1" ht="30" customHeight="1" spans="1:11">
      <c r="A12" s="63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customFormat="1" ht="30" customHeight="1" spans="1:11">
      <c r="A13" s="63"/>
      <c r="B13" s="64"/>
      <c r="C13" s="64"/>
      <c r="D13" s="64"/>
      <c r="E13" s="64"/>
      <c r="F13" s="64"/>
      <c r="G13" s="64"/>
      <c r="H13" s="64"/>
      <c r="I13" s="64"/>
      <c r="J13" s="66"/>
      <c r="K13" s="66"/>
    </row>
    <row r="14" ht="30" customHeight="1" spans="1:11">
      <c r="A14" s="63"/>
      <c r="B14" s="66"/>
      <c r="C14" s="66"/>
      <c r="D14" s="66"/>
      <c r="E14" s="66"/>
      <c r="F14" s="66"/>
      <c r="G14" s="66"/>
      <c r="H14" s="66"/>
      <c r="I14" s="64"/>
      <c r="J14" s="66"/>
      <c r="K14" s="66"/>
    </row>
    <row r="15" ht="30" customHeight="1" spans="1:11">
      <c r="A15" s="63"/>
      <c r="B15" s="64"/>
      <c r="C15" s="64"/>
      <c r="D15" s="64"/>
      <c r="E15" s="64"/>
      <c r="F15" s="64"/>
      <c r="G15" s="64"/>
      <c r="H15" s="64"/>
      <c r="I15" s="64"/>
      <c r="J15" s="66"/>
      <c r="K15" s="66"/>
    </row>
    <row r="16" ht="30" customHeight="1" spans="1:11">
      <c r="A16" s="63"/>
      <c r="B16" s="64"/>
      <c r="C16" s="64"/>
      <c r="D16" s="64"/>
      <c r="E16" s="64"/>
      <c r="F16" s="64"/>
      <c r="G16" s="64"/>
      <c r="H16" s="64"/>
      <c r="I16" s="64"/>
      <c r="J16" s="66"/>
      <c r="K16" s="66"/>
    </row>
    <row r="17" ht="30" customHeight="1" spans="1:11">
      <c r="A17" s="67" t="s">
        <v>63</v>
      </c>
      <c r="B17" s="68"/>
      <c r="C17" s="64"/>
      <c r="D17" s="64"/>
      <c r="E17" s="64"/>
      <c r="F17" s="64"/>
      <c r="G17" s="64"/>
      <c r="H17" s="64"/>
      <c r="I17" s="64"/>
      <c r="J17" s="66"/>
      <c r="K17" s="66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3" sqref="A3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3" t="s">
        <v>145</v>
      </c>
      <c r="B1" s="44"/>
      <c r="C1" s="44"/>
      <c r="D1" s="44"/>
      <c r="E1" s="44"/>
      <c r="F1" s="44"/>
      <c r="G1" s="44"/>
    </row>
    <row r="2" ht="22.5" spans="1:9">
      <c r="A2" s="45" t="s">
        <v>146</v>
      </c>
      <c r="B2" s="45"/>
      <c r="C2" s="45"/>
      <c r="D2" s="45"/>
      <c r="E2" s="45"/>
      <c r="F2" s="45"/>
      <c r="G2" s="45"/>
      <c r="H2" s="45"/>
      <c r="I2" s="45"/>
    </row>
    <row r="3" ht="20.25" customHeight="1" spans="1:9">
      <c r="A3" s="46"/>
      <c r="B3" s="47"/>
      <c r="C3" s="47"/>
      <c r="D3" s="47"/>
      <c r="E3" s="47"/>
      <c r="F3" s="47"/>
      <c r="G3" s="47"/>
      <c r="H3" s="48" t="s">
        <v>2</v>
      </c>
      <c r="I3" s="48"/>
    </row>
    <row r="4" ht="21" customHeight="1" spans="1:9">
      <c r="A4" s="49" t="s">
        <v>147</v>
      </c>
      <c r="B4" s="10" t="s">
        <v>148</v>
      </c>
      <c r="C4" s="50" t="s">
        <v>149</v>
      </c>
      <c r="D4" s="51" t="s">
        <v>150</v>
      </c>
      <c r="E4" s="51"/>
      <c r="F4" s="52" t="s">
        <v>151</v>
      </c>
      <c r="G4" s="10" t="s">
        <v>152</v>
      </c>
      <c r="H4" s="52" t="s">
        <v>153</v>
      </c>
      <c r="I4" s="52" t="s">
        <v>154</v>
      </c>
    </row>
    <row r="5" ht="21" customHeight="1" spans="1:9">
      <c r="A5" s="49"/>
      <c r="B5" s="10"/>
      <c r="C5" s="50"/>
      <c r="D5" s="10" t="s">
        <v>155</v>
      </c>
      <c r="E5" s="10" t="s">
        <v>156</v>
      </c>
      <c r="F5" s="52"/>
      <c r="G5" s="10"/>
      <c r="H5" s="52"/>
      <c r="I5" s="52"/>
    </row>
    <row r="6" ht="27.75" customHeight="1" spans="1:9">
      <c r="A6" s="53" t="s">
        <v>63</v>
      </c>
      <c r="B6" s="54"/>
      <c r="C6" s="55"/>
      <c r="D6" s="55"/>
      <c r="E6" s="55"/>
      <c r="F6" s="56"/>
      <c r="G6" s="54"/>
      <c r="H6" s="54" t="s">
        <v>157</v>
      </c>
      <c r="I6" s="54" t="s">
        <v>157</v>
      </c>
    </row>
    <row r="7" ht="27.75" customHeight="1" spans="1:9">
      <c r="A7" s="57"/>
      <c r="B7" s="54"/>
      <c r="C7" s="55"/>
      <c r="D7" s="55"/>
      <c r="E7" s="55"/>
      <c r="F7" s="56"/>
      <c r="G7" s="54"/>
      <c r="H7" s="54"/>
      <c r="I7" s="54"/>
    </row>
    <row r="8" ht="27.75" customHeight="1" spans="1:9">
      <c r="A8" s="57"/>
      <c r="B8" s="54"/>
      <c r="C8" s="55"/>
      <c r="D8" s="55"/>
      <c r="E8" s="55"/>
      <c r="F8" s="56"/>
      <c r="G8" s="54"/>
      <c r="H8" s="54"/>
      <c r="I8" s="54"/>
    </row>
    <row r="9" ht="27.75" customHeight="1" spans="1:9">
      <c r="A9" s="57"/>
      <c r="B9" s="54"/>
      <c r="C9" s="55"/>
      <c r="D9" s="55"/>
      <c r="E9" s="55"/>
      <c r="F9" s="56"/>
      <c r="G9" s="54"/>
      <c r="H9" s="54"/>
      <c r="I9" s="54"/>
    </row>
    <row r="10" ht="27.75" customHeight="1" spans="1:9">
      <c r="A10" s="57"/>
      <c r="B10" s="54"/>
      <c r="C10" s="55"/>
      <c r="D10" s="55"/>
      <c r="E10" s="55"/>
      <c r="F10" s="56"/>
      <c r="G10" s="54"/>
      <c r="H10" s="54"/>
      <c r="I10" s="54"/>
    </row>
    <row r="11" ht="27.75" customHeight="1" spans="1:9">
      <c r="A11" s="57"/>
      <c r="B11" s="54"/>
      <c r="C11" s="55"/>
      <c r="D11" s="55"/>
      <c r="E11" s="55"/>
      <c r="F11" s="56"/>
      <c r="G11" s="54"/>
      <c r="H11" s="54"/>
      <c r="I11" s="54"/>
    </row>
    <row r="12" ht="27.75" customHeight="1" spans="1:9">
      <c r="A12" s="57"/>
      <c r="B12" s="54"/>
      <c r="C12" s="55"/>
      <c r="D12" s="55"/>
      <c r="E12" s="55"/>
      <c r="F12" s="56"/>
      <c r="G12" s="54"/>
      <c r="H12" s="54"/>
      <c r="I12" s="54"/>
    </row>
    <row r="13" ht="27.75" customHeight="1" spans="1:9">
      <c r="A13" s="57"/>
      <c r="B13" s="54"/>
      <c r="C13" s="55"/>
      <c r="D13" s="55"/>
      <c r="E13" s="55"/>
      <c r="F13" s="56"/>
      <c r="G13" s="54"/>
      <c r="H13" s="54"/>
      <c r="I13" s="54"/>
    </row>
    <row r="14" ht="27.75" customHeight="1" spans="1:9">
      <c r="A14" s="57"/>
      <c r="B14" s="54"/>
      <c r="C14" s="55"/>
      <c r="D14" s="55"/>
      <c r="E14" s="55"/>
      <c r="F14" s="56"/>
      <c r="G14" s="54"/>
      <c r="H14" s="54"/>
      <c r="I14" s="54"/>
    </row>
    <row r="15" ht="27.75" customHeight="1" spans="1:9">
      <c r="A15" s="57"/>
      <c r="B15" s="54"/>
      <c r="C15" s="55"/>
      <c r="D15" s="55"/>
      <c r="E15" s="55"/>
      <c r="F15" s="56"/>
      <c r="G15" s="54"/>
      <c r="H15" s="54"/>
      <c r="I15" s="54"/>
    </row>
    <row r="16" ht="27.75" customHeight="1" spans="1:9">
      <c r="A16" s="57"/>
      <c r="B16" s="54"/>
      <c r="C16" s="55"/>
      <c r="D16" s="55"/>
      <c r="E16" s="55"/>
      <c r="F16" s="56"/>
      <c r="G16" s="54"/>
      <c r="H16" s="54"/>
      <c r="I16" s="54"/>
    </row>
    <row r="17" ht="27.75" customHeight="1" spans="1:9">
      <c r="A17" s="57"/>
      <c r="B17" s="54"/>
      <c r="C17" s="55"/>
      <c r="D17" s="55"/>
      <c r="E17" s="55"/>
      <c r="F17" s="56"/>
      <c r="G17" s="54"/>
      <c r="H17" s="54"/>
      <c r="I17" s="54"/>
    </row>
    <row r="18" ht="27.75" customHeight="1" spans="1:9">
      <c r="A18" s="57"/>
      <c r="B18" s="54"/>
      <c r="C18" s="55"/>
      <c r="D18" s="55"/>
      <c r="E18" s="55"/>
      <c r="F18" s="56"/>
      <c r="G18" s="54"/>
      <c r="H18" s="54"/>
      <c r="I18" s="54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2019-03-22T08:11:23Z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