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附件1!$1:$6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<sst xmlns="http://schemas.openxmlformats.org/spreadsheetml/2006/main" count="209">
  <si>
    <t>附件1</t>
  </si>
  <si>
    <t>孝义市住房保障和城乡建设管理局2018年部门收支总表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</si>
  <si>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</si>
  <si>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</si>
  <si>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</si>
  <si>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</si>
  <si>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</si>
  <si>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</si>
  <si>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</si>
  <si>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</si>
  <si>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</si>
  <si>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</si>
  <si>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</t>
  </si>
  <si>
    <t>二、纳入预算管理的政府性基金收入</t>
  </si>
  <si>
    <t>二、外交</t>
  </si>
  <si>
    <t>三、纳入财政专户管理的事业收入</t>
  </si>
  <si>
    <t>三、国防</t>
  </si>
  <si>
    <t>四、其他收入</t>
  </si>
  <si>
    <t>四、公共安全</t>
  </si>
  <si>
    <t>五、教育</t>
  </si>
  <si>
    <t>六、科学技术</t>
  </si>
  <si>
    <t>七、文化体育与传媒</t>
  </si>
  <si>
    <t>八、社会保障和就业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</si>
  <si>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</si>
  <si>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</si>
  <si>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</si>
  <si>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</si>
  <si>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</si>
  <si>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十四、资源勘探电力信息等事务</t>
  </si>
  <si>
    <t>十五、商业服务业等事务</t>
  </si>
  <si>
    <t>十六、金融监管等事务</t>
  </si>
  <si>
    <t>十七、地震灾后恢复重建支出</t>
  </si>
  <si>
    <t>十八、国土资源气象等事务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</si>
  <si>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</si>
  <si>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</si>
  <si>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</si>
  <si>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</si>
  <si>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</si>
  <si>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</si>
  <si>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二十五、债务付息支出</t>
  </si>
  <si>
    <t>二十六、债务发行费用支出</t>
  </si>
  <si>
    <t>本年收入合计</t>
  </si>
  <si>
    <t>本年支出合计</t>
  </si>
  <si>
    <t>附件2</t>
  </si>
  <si>
    <t>孝义市住房保障和城乡建设管理局2018年部门收入总表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</si>
  <si>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</si>
  <si>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</si>
  <si>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</si>
  <si>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</si>
  <si>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</si>
  <si>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</si>
  <si>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</si>
  <si>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</si>
  <si>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</si>
  <si>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</si>
  <si>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</si>
  <si>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</si>
  <si>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</si>
  <si>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</si>
  <si>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</si>
  <si>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>212</t>
  </si>
  <si>
    <t>城乡社区支出</t>
  </si>
  <si>
    <t>21201</t>
  </si>
  <si>
    <t xml:space="preserve">  城乡社区管理事务</t>
  </si>
  <si>
    <t>2120101</t>
  </si>
  <si>
    <t xml:space="preserve">    行政运行（城乡社区管理事务）</t>
  </si>
  <si>
    <t xml:space="preserve">  2120199</t>
  </si>
  <si>
    <t xml:space="preserve">    其他城乡社区管理事务支出</t>
  </si>
  <si>
    <t>21203</t>
  </si>
  <si>
    <t xml:space="preserve">  城乡社区公共设施</t>
  </si>
  <si>
    <t xml:space="preserve">  2120303</t>
  </si>
  <si>
    <t xml:space="preserve">    小城镇基础设施建设</t>
  </si>
  <si>
    <t xml:space="preserve">  2120399</t>
  </si>
  <si>
    <t xml:space="preserve">    其他城乡社区公共设施支出</t>
  </si>
  <si>
    <t>213</t>
  </si>
  <si>
    <t>农林水支出</t>
  </si>
  <si>
    <t>21305</t>
  </si>
  <si>
    <t xml:space="preserve">  扶贫</t>
  </si>
  <si>
    <t xml:space="preserve">  2130599</t>
  </si>
  <si>
    <t xml:space="preserve">    其他扶贫支出</t>
  </si>
  <si>
    <t>21307</t>
  </si>
  <si>
    <t xml:space="preserve">  农村综合改革</t>
  </si>
  <si>
    <t xml:space="preserve">  2130701</t>
  </si>
  <si>
    <t xml:space="preserve">    对村级一事一议的补助</t>
  </si>
  <si>
    <t>221</t>
  </si>
  <si>
    <t>住房保障支出</t>
  </si>
  <si>
    <t>22101</t>
  </si>
  <si>
    <t xml:space="preserve">  保障性安居工程支出</t>
  </si>
  <si>
    <t xml:space="preserve">  2210105</t>
  </si>
  <si>
    <t xml:space="preserve">    农村危房改造</t>
  </si>
  <si>
    <t>22102</t>
  </si>
  <si>
    <t xml:space="preserve">  住房改革支出</t>
  </si>
  <si>
    <t xml:space="preserve">  2210201</t>
  </si>
  <si>
    <t xml:space="preserve">    住房公积金</t>
  </si>
  <si>
    <t>合计</t>
  </si>
  <si>
    <t>附件3</t>
  </si>
  <si>
    <t>孝义市住房保障和城乡建设管理局2018年部门支出总表</t>
  </si>
  <si>
    <t>基本支出</t>
  </si>
  <si>
    <t>项目支出</t>
  </si>
  <si>
    <t>附件4</t>
  </si>
  <si>
    <t>孝义市住房保障和城乡建设管理局2018年财政拨款收支总表</t>
  </si>
  <si>
    <t>小计</t>
  </si>
  <si>
    <t>政府性基金预算</t>
  </si>
  <si>
    <t>二、政府性基金预算</t>
  </si>
  <si>
    <t>附件5</t>
  </si>
  <si>
    <t>孝义市住房保障和城乡建设管理局2018年一般公共预算支出预算表</t>
  </si>
  <si>
    <t>2017年预算数</t>
  </si>
  <si>
    <t>2018年预算数</t>
  </si>
  <si>
    <t>2018年预算数比2017年预算数增减%</t>
  </si>
  <si>
    <t>附件6</t>
  </si>
  <si>
    <t>孝义市住房保障和城乡建设管理局2018年一般公共预算安排基本支出分经济科目表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</si>
  <si>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</si>
  <si>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</si>
  <si>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</si>
  <si>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</si>
  <si>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</si>
  <si>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</si>
  <si>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</si>
  <si>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</si>
  <si>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</si>
  <si>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</si>
  <si>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</si>
  <si>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</si>
  <si>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</si>
  <si>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补职业年金单位缴费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</si>
  <si>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</si>
  <si>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</si>
  <si>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</si>
  <si>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</si>
  <si>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</si>
  <si>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</si>
  <si>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</si>
  <si>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</si>
  <si>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</si>
  <si>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</si>
  <si>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</si>
  <si>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</si>
  <si>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</si>
  <si>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</si>
  <si>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</si>
  <si>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</si>
  <si>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</si>
  <si>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>其他</t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</si>
  <si>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</si>
  <si>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</si>
  <si>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</si>
  <si>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</si>
  <si>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</si>
  <si>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</si>
  <si>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</si>
  <si>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</si>
  <si>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</si>
  <si>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</si>
  <si>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</si>
  <si>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</si>
  <si>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</si>
  <si>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</si>
  <si>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</si>
  <si>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</si>
  <si>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</si>
  <si>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</si>
  <si>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</si>
  <si>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</si>
  <si>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</si>
  <si>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</si>
  <si>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</si>
  <si>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</si>
  <si>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孝义市住房保障和城乡建设管理局2018年政府性基金预算支出表</t>
  </si>
  <si>
    <t>2018年预算比2017年预算数增减</t>
  </si>
  <si>
    <t>附件8</t>
  </si>
  <si>
    <t>孝义市住房保障和城乡建设管理局2018年一般公共预算“三公”经费支出预算情况统计表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</si>
  <si>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</si>
  <si>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</si>
  <si>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</si>
  <si>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</si>
  <si>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</si>
  <si>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</si>
  <si>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</si>
  <si>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</si>
  <si>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孝义市住房保障和城乡建设管理局2018年政府采购预算表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</si>
  <si>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</si>
  <si>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</si>
  <si>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</si>
  <si>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</si>
  <si>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</si>
  <si>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</si>
  <si>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</si>
  <si>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</si>
  <si>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</si>
  <si>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</si>
  <si>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</si>
  <si>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</si>
  <si>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</si>
  <si>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</si>
  <si>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</si>
  <si>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</si>
  <si>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一体机</t>
  </si>
  <si>
    <t>台</t>
  </si>
  <si>
    <t>笔记本</t>
  </si>
  <si>
    <t>桌椅柜子</t>
  </si>
  <si>
    <t>个</t>
  </si>
  <si>
    <t>合  计</t>
  </si>
  <si>
    <t>附表10</t>
  </si>
  <si>
    <t>孝义市住房保障和城乡建设管理局2018年政府购买服务支出预算表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</si>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</sst>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0.00_);[Red]\(0.00\)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b/>
      <sz val="1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7" borderId="1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24" borderId="18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1" fillId="29" borderId="2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Protection="0"/>
  </cellStyleXfs>
  <cellXfs count="18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Protection="1"/>
    <xf numFmtId="3" fontId="0" fillId="0" borderId="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Font="1" applyProtection="1"/>
    <xf numFmtId="177" fontId="0" fillId="0" borderId="0" xfId="0" applyNumberFormat="1" applyFill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177" fontId="0" fillId="0" borderId="0" xfId="0" applyNumberFormat="1" applyFont="1" applyFill="1" applyProtection="1"/>
    <xf numFmtId="0" fontId="5" fillId="0" borderId="0" xfId="0" applyFont="1" applyAlignment="1" applyProtection="1">
      <alignment horizontal="center" vertical="center"/>
    </xf>
    <xf numFmtId="177" fontId="5" fillId="0" borderId="0" xfId="0" applyNumberFormat="1" applyFont="1" applyFill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177" fontId="0" fillId="0" borderId="0" xfId="0" applyNumberFormat="1" applyFont="1" applyFill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wrapText="1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177" fontId="8" fillId="0" borderId="1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177" fontId="0" fillId="0" borderId="0" xfId="0" applyNumberFormat="1" applyFont="1" applyFill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177" fontId="7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Protection="1"/>
    <xf numFmtId="177" fontId="0" fillId="0" borderId="2" xfId="0" applyNumberFormat="1" applyFont="1" applyFill="1" applyBorder="1" applyAlignment="1" applyProtection="1"/>
    <xf numFmtId="177" fontId="0" fillId="0" borderId="2" xfId="0" applyNumberFormat="1" applyFont="1" applyFill="1" applyBorder="1" applyProtection="1"/>
    <xf numFmtId="177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horizontal="center"/>
    </xf>
    <xf numFmtId="49" fontId="3" fillId="0" borderId="0" xfId="0" applyNumberFormat="1" applyFont="1" applyAlignment="1" applyProtection="1">
      <alignment wrapText="1"/>
    </xf>
    <xf numFmtId="177" fontId="2" fillId="0" borderId="0" xfId="0" applyNumberFormat="1" applyFont="1" applyProtection="1"/>
    <xf numFmtId="49" fontId="9" fillId="0" borderId="0" xfId="0" applyNumberFormat="1" applyFont="1" applyAlignment="1" applyProtection="1">
      <alignment horizontal="left" wrapText="1"/>
    </xf>
    <xf numFmtId="177" fontId="10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center" wrapText="1"/>
    </xf>
    <xf numFmtId="177" fontId="11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49" fontId="0" fillId="0" borderId="8" xfId="0" applyNumberFormat="1" applyFont="1" applyBorder="1" applyAlignment="1" applyProtection="1">
      <alignment vertical="center" wrapText="1"/>
    </xf>
    <xf numFmtId="177" fontId="2" fillId="0" borderId="8" xfId="0" applyNumberFormat="1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177" fontId="2" fillId="0" borderId="2" xfId="0" applyNumberFormat="1" applyFont="1" applyFill="1" applyBorder="1" applyAlignment="1" applyProtection="1">
      <alignment vertical="center"/>
      <protection locked="0"/>
    </xf>
    <xf numFmtId="177" fontId="2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center" wrapText="1"/>
    </xf>
    <xf numFmtId="177" fontId="2" fillId="0" borderId="2" xfId="0" applyNumberFormat="1" applyFont="1" applyFill="1" applyBorder="1" applyAlignment="1" applyProtection="1"/>
    <xf numFmtId="177" fontId="2" fillId="0" borderId="2" xfId="0" applyNumberFormat="1" applyFont="1" applyFill="1" applyBorder="1" applyAlignment="1" applyProtection="1">
      <alignment vertical="center"/>
    </xf>
    <xf numFmtId="177" fontId="2" fillId="0" borderId="2" xfId="0" applyNumberFormat="1" applyFont="1" applyFill="1" applyBorder="1" applyProtection="1"/>
    <xf numFmtId="0" fontId="3" fillId="0" borderId="2" xfId="0" applyFont="1" applyFill="1" applyBorder="1" applyProtection="1"/>
    <xf numFmtId="49" fontId="3" fillId="0" borderId="2" xfId="0" applyNumberFormat="1" applyFont="1" applyFill="1" applyBorder="1" applyAlignment="1" applyProtection="1">
      <alignment wrapText="1"/>
    </xf>
    <xf numFmtId="177" fontId="2" fillId="0" borderId="0" xfId="0" applyNumberFormat="1" applyFont="1" applyAlignment="1" applyProtection="1">
      <alignment horizontal="center"/>
    </xf>
    <xf numFmtId="0" fontId="3" fillId="0" borderId="0" xfId="0" applyFont="1" applyFill="1" applyProtection="1"/>
    <xf numFmtId="177" fontId="2" fillId="0" borderId="0" xfId="0" applyNumberFormat="1" applyFont="1" applyFill="1" applyProtection="1"/>
    <xf numFmtId="177" fontId="3" fillId="0" borderId="0" xfId="0" applyNumberFormat="1" applyFont="1" applyFill="1" applyProtection="1"/>
    <xf numFmtId="0" fontId="0" fillId="0" borderId="0" xfId="0" applyFont="1" applyFill="1" applyBorder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177" fontId="12" fillId="0" borderId="0" xfId="0" applyNumberFormat="1" applyFont="1" applyFill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177" fontId="12" fillId="0" borderId="0" xfId="0" applyNumberFormat="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177" fontId="0" fillId="0" borderId="3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177" fontId="3" fillId="0" borderId="0" xfId="0" applyNumberFormat="1" applyFont="1" applyProtection="1"/>
    <xf numFmtId="177" fontId="9" fillId="0" borderId="0" xfId="0" applyNumberFormat="1" applyFont="1" applyAlignment="1" applyProtection="1">
      <alignment horizontal="left"/>
    </xf>
    <xf numFmtId="177" fontId="0" fillId="0" borderId="0" xfId="0" applyNumberFormat="1" applyFont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/>
    <xf numFmtId="177" fontId="3" fillId="0" borderId="2" xfId="0" applyNumberFormat="1" applyFont="1" applyFill="1" applyBorder="1" applyAlignment="1" applyProtection="1"/>
    <xf numFmtId="0" fontId="3" fillId="0" borderId="2" xfId="0" applyFont="1" applyBorder="1" applyProtection="1"/>
    <xf numFmtId="177" fontId="3" fillId="0" borderId="2" xfId="0" applyNumberFormat="1" applyFont="1" applyFill="1" applyBorder="1" applyProtection="1"/>
    <xf numFmtId="0" fontId="0" fillId="0" borderId="0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Border="1" applyProtection="1"/>
    <xf numFmtId="177" fontId="12" fillId="0" borderId="0" xfId="0" applyNumberFormat="1" applyFont="1" applyAlignment="1" applyProtection="1">
      <alignment vertical="center"/>
    </xf>
    <xf numFmtId="177" fontId="12" fillId="0" borderId="0" xfId="0" applyNumberFormat="1" applyFont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9" fontId="0" fillId="0" borderId="3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Fill="1" applyBorder="1" applyAlignment="1" applyProtection="1">
      <alignment vertical="center"/>
    </xf>
    <xf numFmtId="177" fontId="3" fillId="0" borderId="5" xfId="0" applyNumberFormat="1" applyFont="1" applyFill="1" applyBorder="1" applyAlignment="1" applyProtection="1">
      <alignment vertical="center"/>
    </xf>
    <xf numFmtId="177" fontId="0" fillId="0" borderId="4" xfId="0" applyNumberFormat="1" applyFont="1" applyFill="1" applyBorder="1" applyAlignment="1" applyProtection="1">
      <alignment vertical="center"/>
      <protection locked="0"/>
    </xf>
    <xf numFmtId="179" fontId="0" fillId="0" borderId="1" xfId="0" applyNumberFormat="1" applyFont="1" applyFill="1" applyBorder="1" applyAlignment="1" applyProtection="1">
      <alignment horizontal="right" vertical="center"/>
    </xf>
    <xf numFmtId="177" fontId="3" fillId="0" borderId="4" xfId="0" applyNumberFormat="1" applyFont="1" applyFill="1" applyBorder="1" applyAlignment="1" applyProtection="1">
      <alignment vertical="center"/>
    </xf>
    <xf numFmtId="177" fontId="3" fillId="0" borderId="6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 quotePrefix="1">
      <alignment horizontal="center" vertical="center"/>
    </xf>
    <xf numFmtId="177" fontId="0" fillId="0" borderId="2" xfId="0" applyNumberFormat="1" applyFont="1" applyFill="1" applyBorder="1" applyAlignment="1" applyProtection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/>
    </xf>
    <xf numFmtId="177" fontId="2" fillId="0" borderId="2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topLeftCell="A10" workbookViewId="0">
      <selection activeCell="N15" sqref="N15"/>
    </sheetView>
  </sheetViews>
  <sheetFormatPr defaultColWidth="6.875" defaultRowHeight="11.25" outlineLevelCol="7"/>
  <cols>
    <col min="1" max="1" width="33" style="70" customWidth="1"/>
    <col min="2" max="2" width="9.25" style="70" customWidth="1"/>
    <col min="3" max="3" width="13.125" style="141" customWidth="1"/>
    <col min="4" max="4" width="12" style="141" customWidth="1"/>
    <col min="5" max="5" width="24.75" style="141" customWidth="1"/>
    <col min="6" max="6" width="10.25" style="141" customWidth="1"/>
    <col min="7" max="7" width="9.125" style="141" customWidth="1"/>
    <col min="8" max="8" width="12" style="141" customWidth="1"/>
    <col min="9" max="16384" width="6.875" style="70"/>
  </cols>
  <sheetData>
    <row r="1" ht="16.5" customHeight="1" spans="1:8">
      <c r="A1" s="51" t="s">
        <v>0</v>
      </c>
      <c r="B1" s="51"/>
      <c r="C1" s="145"/>
      <c r="D1" s="166"/>
      <c r="E1" s="166"/>
      <c r="F1" s="166"/>
      <c r="G1" s="166"/>
      <c r="H1" s="167"/>
    </row>
    <row r="2" ht="21" customHeight="1" spans="1:8">
      <c r="A2" s="129" t="s">
        <v>1</v>
      </c>
      <c r="B2" s="129"/>
      <c r="C2" s="55"/>
      <c r="D2" s="55"/>
      <c r="E2" s="55"/>
      <c r="F2" s="55"/>
      <c r="G2" s="55"/>
      <c r="H2" s="55"/>
    </row>
    <row r="3" ht="14.25" customHeight="1" spans="1:8">
      <c r="A3" s="132"/>
      <c r="B3" s="132"/>
      <c r="C3" s="124"/>
      <c r="D3" s="124"/>
      <c r="E3" s="124"/>
      <c r="F3" s="124"/>
      <c r="G3" s="124"/>
      <c r="H3" s="57" t="s">
        <v>2</v>
      </c>
    </row>
    <row r="4" ht="24" customHeight="1" spans="1:8">
      <c r="A4" s="181" t="s">
        <v>3</v>
      </c>
      <c r="B4" s="105"/>
      <c r="C4" s="59"/>
      <c r="D4" s="59"/>
      <c r="E4" s="182" t="s">
        <v>4</v>
      </c>
      <c r="F4" s="59"/>
      <c r="G4" s="59"/>
      <c r="H4" s="59"/>
    </row>
    <row r="5" ht="24" customHeight="1" spans="1:8">
      <c r="A5" s="183" t="s">
        <v>5</v>
      </c>
      <c r="B5" s="169" t="s">
        <v>6</v>
      </c>
      <c r="C5" s="12"/>
      <c r="D5" s="22"/>
      <c r="E5" s="23" t="s">
        <v>7</v>
      </c>
      <c r="F5" s="11" t="s">
        <v>6</v>
      </c>
      <c r="G5" s="12"/>
      <c r="H5" s="22"/>
    </row>
    <row r="6" ht="35" customHeight="1" spans="1:8">
      <c r="A6" s="170"/>
      <c r="B6" s="171" t="s">
        <v>8</v>
      </c>
      <c r="C6" s="10" t="s">
        <v>9</v>
      </c>
      <c r="D6" s="10" t="s">
        <v>10</v>
      </c>
      <c r="E6" s="25"/>
      <c r="F6" s="10" t="s">
        <v>8</v>
      </c>
      <c r="G6" s="10" t="s">
        <v>9</v>
      </c>
      <c r="H6" s="10" t="s">
        <v>10</v>
      </c>
    </row>
    <row r="7" ht="24" customHeight="1" spans="1:8">
      <c r="A7" s="133" t="s">
        <v>11</v>
      </c>
      <c r="B7" s="136">
        <v>1170.2</v>
      </c>
      <c r="C7" s="61">
        <v>3799.2476</v>
      </c>
      <c r="D7" s="136">
        <f>(C7-B7)/B7*100</f>
        <v>224.666518543839</v>
      </c>
      <c r="E7" s="172" t="s">
        <v>12</v>
      </c>
      <c r="F7" s="173"/>
      <c r="G7" s="173">
        <v>0</v>
      </c>
      <c r="H7" s="136"/>
    </row>
    <row r="8" ht="24" customHeight="1" spans="1:8">
      <c r="A8" s="133" t="s">
        <v>13</v>
      </c>
      <c r="B8" s="133"/>
      <c r="C8" s="61"/>
      <c r="D8" s="136"/>
      <c r="E8" s="172" t="s">
        <v>14</v>
      </c>
      <c r="F8" s="173"/>
      <c r="G8" s="173">
        <v>0</v>
      </c>
      <c r="H8" s="136"/>
    </row>
    <row r="9" ht="24" customHeight="1" spans="1:8">
      <c r="A9" s="133" t="s">
        <v>15</v>
      </c>
      <c r="B9" s="133"/>
      <c r="C9" s="61"/>
      <c r="D9" s="61"/>
      <c r="E9" s="172" t="s">
        <v>16</v>
      </c>
      <c r="F9" s="173"/>
      <c r="G9" s="173">
        <v>0</v>
      </c>
      <c r="H9" s="136"/>
    </row>
    <row r="10" ht="24" customHeight="1" spans="1:8">
      <c r="A10" s="133" t="s">
        <v>17</v>
      </c>
      <c r="B10" s="133"/>
      <c r="C10" s="61"/>
      <c r="D10" s="61"/>
      <c r="E10" s="172" t="s">
        <v>18</v>
      </c>
      <c r="F10" s="61"/>
      <c r="G10" s="61">
        <v>0</v>
      </c>
      <c r="H10" s="136"/>
    </row>
    <row r="11" ht="24" customHeight="1" spans="1:8">
      <c r="A11" s="133"/>
      <c r="B11" s="133"/>
      <c r="C11" s="61"/>
      <c r="D11" s="61"/>
      <c r="E11" s="172" t="s">
        <v>19</v>
      </c>
      <c r="F11" s="173"/>
      <c r="G11" s="173">
        <v>0</v>
      </c>
      <c r="H11" s="136"/>
    </row>
    <row r="12" ht="24" customHeight="1" spans="1:8">
      <c r="A12" s="133"/>
      <c r="B12" s="133"/>
      <c r="C12" s="61"/>
      <c r="D12" s="61"/>
      <c r="E12" s="172" t="s">
        <v>20</v>
      </c>
      <c r="F12" s="173"/>
      <c r="G12" s="173">
        <v>0</v>
      </c>
      <c r="H12" s="136"/>
    </row>
    <row r="13" ht="24" customHeight="1" spans="1:8">
      <c r="A13" s="133"/>
      <c r="B13" s="133"/>
      <c r="C13" s="61"/>
      <c r="D13" s="61"/>
      <c r="E13" s="172" t="s">
        <v>21</v>
      </c>
      <c r="F13" s="61"/>
      <c r="G13" s="61">
        <v>0</v>
      </c>
      <c r="H13" s="61"/>
    </row>
    <row r="14" ht="24" customHeight="1" spans="1:8">
      <c r="A14" s="133"/>
      <c r="B14" s="133"/>
      <c r="C14" s="61"/>
      <c r="D14" s="61"/>
      <c r="E14" s="172" t="s">
        <v>22</v>
      </c>
      <c r="F14" s="174">
        <v>121.51</v>
      </c>
      <c r="G14" s="175">
        <v>128.5906</v>
      </c>
      <c r="H14" s="61">
        <f>(G14-F14)/F14*100</f>
        <v>5.82717471813019</v>
      </c>
    </row>
    <row r="15" ht="24" customHeight="1" spans="1:8">
      <c r="A15" s="133"/>
      <c r="B15" s="133"/>
      <c r="C15" s="61"/>
      <c r="D15" s="61"/>
      <c r="E15" s="176" t="s">
        <v>23</v>
      </c>
      <c r="F15" s="177"/>
      <c r="G15" s="177">
        <v>0</v>
      </c>
      <c r="H15" s="61"/>
    </row>
    <row r="16" ht="24" customHeight="1" spans="1:8">
      <c r="A16" s="133"/>
      <c r="B16" s="133"/>
      <c r="C16" s="61"/>
      <c r="D16" s="61"/>
      <c r="E16" s="176" t="s">
        <v>24</v>
      </c>
      <c r="F16" s="177"/>
      <c r="G16" s="177">
        <v>0</v>
      </c>
      <c r="H16" s="61"/>
    </row>
    <row r="17" ht="24" customHeight="1" spans="1:8">
      <c r="A17" s="133"/>
      <c r="B17" s="133"/>
      <c r="C17" s="61"/>
      <c r="D17" s="61"/>
      <c r="E17" s="176" t="s">
        <v>25</v>
      </c>
      <c r="F17" s="178">
        <v>741.51</v>
      </c>
      <c r="G17" s="175">
        <v>3224.8171</v>
      </c>
      <c r="H17" s="61">
        <f>(G17-F17)/F17*100</f>
        <v>334.898666235115</v>
      </c>
    </row>
    <row r="18" ht="24" customHeight="1" spans="1:8">
      <c r="A18" s="133"/>
      <c r="B18" s="133"/>
      <c r="C18" s="61"/>
      <c r="D18" s="61"/>
      <c r="E18" s="176" t="s">
        <v>26</v>
      </c>
      <c r="F18" s="178">
        <v>75</v>
      </c>
      <c r="G18" s="61">
        <v>130</v>
      </c>
      <c r="H18" s="61">
        <f>(G18-F18)/F18*100</f>
        <v>73.3333333333333</v>
      </c>
    </row>
    <row r="19" ht="24" customHeight="1" spans="1:8">
      <c r="A19" s="133"/>
      <c r="B19" s="133"/>
      <c r="C19" s="61"/>
      <c r="D19" s="61"/>
      <c r="E19" s="179" t="s">
        <v>27</v>
      </c>
      <c r="F19" s="61"/>
      <c r="G19" s="61">
        <v>0</v>
      </c>
      <c r="H19" s="61"/>
    </row>
    <row r="20" ht="24" customHeight="1" spans="1:8">
      <c r="A20" s="133"/>
      <c r="B20" s="133"/>
      <c r="C20" s="61"/>
      <c r="D20" s="61"/>
      <c r="E20" s="179" t="s">
        <v>28</v>
      </c>
      <c r="F20" s="61"/>
      <c r="G20" s="61">
        <v>0</v>
      </c>
      <c r="H20" s="61"/>
    </row>
    <row r="21" ht="24" customHeight="1" spans="1:8">
      <c r="A21" s="133"/>
      <c r="B21" s="133"/>
      <c r="C21" s="61"/>
      <c r="D21" s="61"/>
      <c r="E21" s="179" t="s">
        <v>29</v>
      </c>
      <c r="F21" s="61"/>
      <c r="G21" s="61">
        <v>0</v>
      </c>
      <c r="H21" s="61"/>
    </row>
    <row r="22" ht="24" customHeight="1" spans="1:8">
      <c r="A22" s="133"/>
      <c r="B22" s="133"/>
      <c r="C22" s="61"/>
      <c r="D22" s="61"/>
      <c r="E22" s="179" t="s">
        <v>30</v>
      </c>
      <c r="F22" s="61"/>
      <c r="G22" s="61">
        <v>0</v>
      </c>
      <c r="H22" s="61"/>
    </row>
    <row r="23" ht="24" customHeight="1" spans="1:8">
      <c r="A23" s="133"/>
      <c r="B23" s="133"/>
      <c r="C23" s="61"/>
      <c r="D23" s="61"/>
      <c r="E23" s="179" t="s">
        <v>31</v>
      </c>
      <c r="F23" s="61"/>
      <c r="G23" s="61">
        <v>0</v>
      </c>
      <c r="H23" s="61"/>
    </row>
    <row r="24" ht="24" customHeight="1" spans="1:8">
      <c r="A24" s="133"/>
      <c r="B24" s="133"/>
      <c r="C24" s="61"/>
      <c r="D24" s="61"/>
      <c r="E24" s="179" t="s">
        <v>32</v>
      </c>
      <c r="F24" s="61"/>
      <c r="G24" s="61">
        <v>0</v>
      </c>
      <c r="H24" s="61"/>
    </row>
    <row r="25" ht="24" customHeight="1" spans="1:8">
      <c r="A25" s="133"/>
      <c r="B25" s="133"/>
      <c r="C25" s="61"/>
      <c r="D25" s="61"/>
      <c r="E25" s="179" t="s">
        <v>33</v>
      </c>
      <c r="F25" s="174">
        <v>232.17</v>
      </c>
      <c r="G25" s="61">
        <v>315.8399</v>
      </c>
      <c r="H25" s="61">
        <f>(G25-F25)/F25*100</f>
        <v>36.0382047637507</v>
      </c>
    </row>
    <row r="26" ht="24" customHeight="1" spans="1:8">
      <c r="A26" s="133"/>
      <c r="B26" s="133"/>
      <c r="C26" s="61"/>
      <c r="D26" s="61"/>
      <c r="E26" s="179" t="s">
        <v>34</v>
      </c>
      <c r="F26" s="61"/>
      <c r="G26" s="61">
        <v>0</v>
      </c>
      <c r="H26" s="61"/>
    </row>
    <row r="27" ht="24" customHeight="1" spans="1:8">
      <c r="A27" s="133"/>
      <c r="B27" s="133"/>
      <c r="C27" s="61"/>
      <c r="D27" s="61"/>
      <c r="E27" s="179" t="s">
        <v>35</v>
      </c>
      <c r="F27" s="61"/>
      <c r="G27" s="61">
        <v>0</v>
      </c>
      <c r="H27" s="61"/>
    </row>
    <row r="28" ht="24" customHeight="1" spans="1:8">
      <c r="A28" s="133"/>
      <c r="B28" s="133"/>
      <c r="C28" s="61"/>
      <c r="D28" s="61"/>
      <c r="E28" s="179" t="s">
        <v>36</v>
      </c>
      <c r="F28" s="61"/>
      <c r="G28" s="61">
        <v>0</v>
      </c>
      <c r="H28" s="61"/>
    </row>
    <row r="29" ht="24" customHeight="1" spans="1:8">
      <c r="A29" s="133"/>
      <c r="B29" s="133"/>
      <c r="C29" s="61"/>
      <c r="D29" s="61"/>
      <c r="E29" s="179" t="s">
        <v>37</v>
      </c>
      <c r="F29" s="61"/>
      <c r="G29" s="61"/>
      <c r="H29" s="61"/>
    </row>
    <row r="30" ht="24" customHeight="1" spans="1:8">
      <c r="A30" s="133"/>
      <c r="B30" s="133"/>
      <c r="C30" s="61"/>
      <c r="D30" s="61"/>
      <c r="E30" s="179" t="s">
        <v>38</v>
      </c>
      <c r="F30" s="61"/>
      <c r="G30" s="61"/>
      <c r="H30" s="61"/>
    </row>
    <row r="31" ht="24" customHeight="1" spans="1:8">
      <c r="A31" s="133"/>
      <c r="B31" s="133"/>
      <c r="C31" s="61"/>
      <c r="D31" s="61"/>
      <c r="E31" s="179" t="s">
        <v>39</v>
      </c>
      <c r="F31" s="61"/>
      <c r="G31" s="61"/>
      <c r="H31" s="61"/>
    </row>
    <row r="32" ht="24" customHeight="1" spans="1:8">
      <c r="A32" s="133"/>
      <c r="B32" s="133"/>
      <c r="C32" s="61"/>
      <c r="D32" s="61"/>
      <c r="E32" s="179" t="s">
        <v>40</v>
      </c>
      <c r="F32" s="61"/>
      <c r="G32" s="61"/>
      <c r="H32" s="61"/>
    </row>
    <row r="33" ht="24" customHeight="1" spans="1:8">
      <c r="A33" s="105" t="s">
        <v>41</v>
      </c>
      <c r="B33" s="136">
        <v>1170.2</v>
      </c>
      <c r="C33" s="180">
        <v>3799.2476</v>
      </c>
      <c r="D33" s="136">
        <f>(C33-B33)/B33*100</f>
        <v>224.666518543839</v>
      </c>
      <c r="E33" s="59" t="s">
        <v>42</v>
      </c>
      <c r="F33" s="136">
        <v>1170.2</v>
      </c>
      <c r="G33" s="180">
        <v>3799.2476</v>
      </c>
      <c r="H33" s="136">
        <f>(G33-F33)/F33*100</f>
        <v>224.666518543839</v>
      </c>
    </row>
    <row r="34" ht="24" customHeight="1"/>
  </sheetData>
  <mergeCells count="7">
    <mergeCell ref="A2:H2"/>
    <mergeCell ref="A4:D4"/>
    <mergeCell ref="E4:H4"/>
    <mergeCell ref="B5:D5"/>
    <mergeCell ref="F5:H5"/>
    <mergeCell ref="A5:A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78" zoomScaleNormal="78" workbookViewId="0">
      <selection activeCell="S5" sqref="S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204</v>
      </c>
      <c r="B4" s="7" t="s">
        <v>205</v>
      </c>
      <c r="C4" s="8" t="s">
        <v>184</v>
      </c>
      <c r="D4" s="8"/>
      <c r="E4" s="8"/>
      <c r="F4" s="8"/>
      <c r="G4" s="8"/>
      <c r="H4" s="8"/>
      <c r="I4" s="8"/>
      <c r="J4" s="8"/>
      <c r="K4" s="8"/>
      <c r="L4" s="7" t="s">
        <v>112</v>
      </c>
    </row>
    <row r="5" ht="25.5" customHeight="1" spans="1:12">
      <c r="A5" s="9"/>
      <c r="B5" s="9"/>
      <c r="C5" s="10" t="s">
        <v>186</v>
      </c>
      <c r="D5" s="11" t="s">
        <v>206</v>
      </c>
      <c r="E5" s="12"/>
      <c r="F5" s="12"/>
      <c r="G5" s="12"/>
      <c r="H5" s="12"/>
      <c r="I5" s="22"/>
      <c r="J5" s="23" t="s">
        <v>187</v>
      </c>
      <c r="K5" s="23" t="s">
        <v>188</v>
      </c>
      <c r="L5" s="9"/>
    </row>
    <row r="6" ht="81" customHeight="1" spans="1:12">
      <c r="A6" s="13"/>
      <c r="B6" s="13"/>
      <c r="C6" s="10"/>
      <c r="D6" s="14" t="s">
        <v>189</v>
      </c>
      <c r="E6" s="10" t="s">
        <v>190</v>
      </c>
      <c r="F6" s="10" t="s">
        <v>191</v>
      </c>
      <c r="G6" s="10" t="s">
        <v>192</v>
      </c>
      <c r="H6" s="10" t="s">
        <v>193</v>
      </c>
      <c r="I6" s="24" t="s">
        <v>207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workbookViewId="0">
      <selection activeCell="F34" sqref="F34"/>
    </sheetView>
  </sheetViews>
  <sheetFormatPr defaultColWidth="6.875" defaultRowHeight="11.25" outlineLevelCol="6"/>
  <cols>
    <col min="1" max="1" width="20.625" style="70" customWidth="1"/>
    <col min="2" max="2" width="29.5" style="70" customWidth="1"/>
    <col min="3" max="4" width="14.625" style="141" customWidth="1"/>
    <col min="5" max="5" width="14.625" style="70" customWidth="1"/>
    <col min="6" max="6" width="12" style="70" customWidth="1"/>
    <col min="7" max="7" width="15.625" style="70" customWidth="1"/>
    <col min="8" max="16384" width="6.875" style="70"/>
  </cols>
  <sheetData>
    <row r="1" ht="16.5" customHeight="1" spans="1:7">
      <c r="A1" s="71" t="s">
        <v>43</v>
      </c>
      <c r="B1" s="72"/>
      <c r="C1" s="142"/>
      <c r="D1" s="143"/>
      <c r="E1" s="78"/>
      <c r="F1" s="78"/>
      <c r="G1" s="78"/>
    </row>
    <row r="2" ht="29.25" customHeight="1" spans="1:7">
      <c r="A2" s="73" t="s">
        <v>44</v>
      </c>
      <c r="B2" s="73"/>
      <c r="C2" s="144"/>
      <c r="D2" s="144"/>
      <c r="E2" s="73"/>
      <c r="F2" s="73"/>
      <c r="G2" s="73"/>
    </row>
    <row r="3" ht="26.25" customHeight="1" spans="1:7">
      <c r="A3" s="51"/>
      <c r="B3" s="51"/>
      <c r="C3" s="145"/>
      <c r="D3" s="145"/>
      <c r="E3" s="51"/>
      <c r="F3" s="51"/>
      <c r="G3" s="157" t="s">
        <v>2</v>
      </c>
    </row>
    <row r="4" ht="26.25" customHeight="1" spans="1:7">
      <c r="A4" s="74" t="s">
        <v>45</v>
      </c>
      <c r="B4" s="74"/>
      <c r="C4" s="158" t="s">
        <v>41</v>
      </c>
      <c r="D4" s="159" t="s">
        <v>46</v>
      </c>
      <c r="E4" s="160" t="s">
        <v>47</v>
      </c>
      <c r="F4" s="160" t="s">
        <v>48</v>
      </c>
      <c r="G4" s="161" t="s">
        <v>49</v>
      </c>
    </row>
    <row r="5" s="69" customFormat="1" ht="47.25" customHeight="1" spans="1:7">
      <c r="A5" s="74" t="s">
        <v>50</v>
      </c>
      <c r="B5" s="74" t="s">
        <v>51</v>
      </c>
      <c r="C5" s="162"/>
      <c r="D5" s="159"/>
      <c r="E5" s="160"/>
      <c r="F5" s="160"/>
      <c r="G5" s="163"/>
    </row>
    <row r="6" s="69" customFormat="1" ht="25.5" customHeight="1" spans="1:7">
      <c r="A6" s="108" t="s">
        <v>52</v>
      </c>
      <c r="B6" s="151" t="s">
        <v>53</v>
      </c>
      <c r="C6" s="164">
        <v>128.5906</v>
      </c>
      <c r="D6" s="164">
        <v>128.5906</v>
      </c>
      <c r="E6" s="80"/>
      <c r="F6" s="80"/>
      <c r="G6" s="80"/>
    </row>
    <row r="7" s="69" customFormat="1" ht="25.5" customHeight="1" spans="1:7">
      <c r="A7" s="108" t="s">
        <v>54</v>
      </c>
      <c r="B7" s="151" t="s">
        <v>55</v>
      </c>
      <c r="C7" s="164">
        <v>128.5906</v>
      </c>
      <c r="D7" s="164">
        <v>128.5906</v>
      </c>
      <c r="E7" s="80"/>
      <c r="F7" s="80"/>
      <c r="G7" s="80"/>
    </row>
    <row r="8" s="69" customFormat="1" ht="25.5" customHeight="1" spans="1:7">
      <c r="A8" s="108" t="s">
        <v>56</v>
      </c>
      <c r="B8" s="151" t="s">
        <v>57</v>
      </c>
      <c r="C8" s="164">
        <v>117.35</v>
      </c>
      <c r="D8" s="164">
        <v>117.35</v>
      </c>
      <c r="E8" s="80"/>
      <c r="F8" s="80"/>
      <c r="G8" s="80"/>
    </row>
    <row r="9" s="69" customFormat="1" ht="25.5" customHeight="1" spans="1:7">
      <c r="A9" s="108" t="s">
        <v>58</v>
      </c>
      <c r="B9" s="151" t="s">
        <v>59</v>
      </c>
      <c r="C9" s="164">
        <v>11.2406</v>
      </c>
      <c r="D9" s="164">
        <v>11.2406</v>
      </c>
      <c r="E9" s="80"/>
      <c r="F9" s="80"/>
      <c r="G9" s="80"/>
    </row>
    <row r="10" s="69" customFormat="1" ht="25.5" customHeight="1" spans="1:7">
      <c r="A10" s="108" t="s">
        <v>60</v>
      </c>
      <c r="B10" s="151" t="s">
        <v>61</v>
      </c>
      <c r="C10" s="164">
        <v>3224.8171</v>
      </c>
      <c r="D10" s="164">
        <v>3224.8171</v>
      </c>
      <c r="E10" s="80"/>
      <c r="F10" s="80"/>
      <c r="G10" s="80"/>
    </row>
    <row r="11" customFormat="1" ht="25.5" customHeight="1" spans="1:7">
      <c r="A11" s="108" t="s">
        <v>62</v>
      </c>
      <c r="B11" s="151" t="s">
        <v>63</v>
      </c>
      <c r="C11" s="164">
        <v>865.1</v>
      </c>
      <c r="D11" s="164">
        <v>865.1</v>
      </c>
      <c r="E11" s="81"/>
      <c r="F11" s="81"/>
      <c r="G11" s="81"/>
    </row>
    <row r="12" customFormat="1" ht="25.5" customHeight="1" spans="1:7">
      <c r="A12" s="108" t="s">
        <v>64</v>
      </c>
      <c r="B12" s="153" t="s">
        <v>65</v>
      </c>
      <c r="C12" s="154">
        <v>182.6979</v>
      </c>
      <c r="D12" s="154">
        <v>182.6979</v>
      </c>
      <c r="E12" s="81"/>
      <c r="F12" s="81"/>
      <c r="G12" s="81"/>
    </row>
    <row r="13" customFormat="1" ht="25.5" customHeight="1" spans="1:7">
      <c r="A13" s="108" t="s">
        <v>66</v>
      </c>
      <c r="B13" s="151" t="s">
        <v>67</v>
      </c>
      <c r="C13" s="164">
        <v>682.4021</v>
      </c>
      <c r="D13" s="164">
        <v>682.4021</v>
      </c>
      <c r="E13" s="62"/>
      <c r="F13" s="62"/>
      <c r="G13" s="62"/>
    </row>
    <row r="14" customFormat="1" ht="25.5" customHeight="1" spans="1:7">
      <c r="A14" s="108" t="s">
        <v>68</v>
      </c>
      <c r="B14" s="151" t="s">
        <v>69</v>
      </c>
      <c r="C14" s="164">
        <v>2359.7171</v>
      </c>
      <c r="D14" s="164">
        <v>2359.7171</v>
      </c>
      <c r="E14" s="62"/>
      <c r="F14" s="62"/>
      <c r="G14" s="62"/>
    </row>
    <row r="15" customFormat="1" ht="25.5" customHeight="1" spans="1:7">
      <c r="A15" s="108" t="s">
        <v>70</v>
      </c>
      <c r="B15" s="151" t="s">
        <v>71</v>
      </c>
      <c r="C15" s="164">
        <v>1067.5</v>
      </c>
      <c r="D15" s="164">
        <v>1067.5</v>
      </c>
      <c r="E15" s="62"/>
      <c r="F15" s="62"/>
      <c r="G15" s="62"/>
    </row>
    <row r="16" customFormat="1" ht="25.5" customHeight="1" spans="1:7">
      <c r="A16" s="108" t="s">
        <v>72</v>
      </c>
      <c r="B16" s="151" t="s">
        <v>73</v>
      </c>
      <c r="C16" s="164">
        <v>1292.2171</v>
      </c>
      <c r="D16" s="164">
        <v>1292.2171</v>
      </c>
      <c r="E16" s="62"/>
      <c r="F16" s="62"/>
      <c r="G16" s="62"/>
    </row>
    <row r="17" ht="25.5" customHeight="1" spans="1:7">
      <c r="A17" s="108" t="s">
        <v>74</v>
      </c>
      <c r="B17" s="151" t="s">
        <v>75</v>
      </c>
      <c r="C17" s="164">
        <v>130</v>
      </c>
      <c r="D17" s="164">
        <v>130</v>
      </c>
      <c r="E17" s="62"/>
      <c r="F17" s="62"/>
      <c r="G17" s="62"/>
    </row>
    <row r="18" ht="25.5" customHeight="1" spans="1:7">
      <c r="A18" s="108" t="s">
        <v>76</v>
      </c>
      <c r="B18" s="151" t="s">
        <v>77</v>
      </c>
      <c r="C18" s="164">
        <v>50</v>
      </c>
      <c r="D18" s="164">
        <v>50</v>
      </c>
      <c r="E18" s="62"/>
      <c r="F18" s="62"/>
      <c r="G18" s="62"/>
    </row>
    <row r="19" ht="25.5" customHeight="1" spans="1:7">
      <c r="A19" s="108" t="s">
        <v>78</v>
      </c>
      <c r="B19" s="151" t="s">
        <v>79</v>
      </c>
      <c r="C19" s="164">
        <v>50</v>
      </c>
      <c r="D19" s="164">
        <v>50</v>
      </c>
      <c r="E19" s="62"/>
      <c r="F19" s="62"/>
      <c r="G19" s="62"/>
    </row>
    <row r="20" ht="25.5" customHeight="1" spans="1:7">
      <c r="A20" s="109" t="s">
        <v>80</v>
      </c>
      <c r="B20" s="151" t="s">
        <v>81</v>
      </c>
      <c r="C20" s="164">
        <v>80</v>
      </c>
      <c r="D20" s="164">
        <v>80</v>
      </c>
      <c r="E20" s="155"/>
      <c r="F20" s="155"/>
      <c r="G20" s="155"/>
    </row>
    <row r="21" ht="25.5" customHeight="1" spans="1:7">
      <c r="A21" s="109" t="s">
        <v>82</v>
      </c>
      <c r="B21" s="151" t="s">
        <v>83</v>
      </c>
      <c r="C21" s="164">
        <v>80</v>
      </c>
      <c r="D21" s="164">
        <v>80</v>
      </c>
      <c r="E21" s="155"/>
      <c r="F21" s="155"/>
      <c r="G21" s="155"/>
    </row>
    <row r="22" ht="25.5" customHeight="1" spans="1:7">
      <c r="A22" s="109" t="s">
        <v>84</v>
      </c>
      <c r="B22" s="151" t="s">
        <v>85</v>
      </c>
      <c r="C22" s="164">
        <v>315.8399</v>
      </c>
      <c r="D22" s="164">
        <v>315.8399</v>
      </c>
      <c r="E22" s="155"/>
      <c r="F22" s="155"/>
      <c r="G22" s="155"/>
    </row>
    <row r="23" ht="25.5" customHeight="1" spans="1:7">
      <c r="A23" s="109" t="s">
        <v>86</v>
      </c>
      <c r="B23" s="151" t="s">
        <v>87</v>
      </c>
      <c r="C23" s="164">
        <v>268.9</v>
      </c>
      <c r="D23" s="164">
        <v>268.9</v>
      </c>
      <c r="E23" s="155"/>
      <c r="F23" s="155"/>
      <c r="G23" s="155"/>
    </row>
    <row r="24" ht="25.5" customHeight="1" spans="1:7">
      <c r="A24" s="109" t="s">
        <v>88</v>
      </c>
      <c r="B24" s="151" t="s">
        <v>89</v>
      </c>
      <c r="C24" s="164">
        <v>268.9</v>
      </c>
      <c r="D24" s="164">
        <v>268.9</v>
      </c>
      <c r="E24" s="155"/>
      <c r="F24" s="155"/>
      <c r="G24" s="155"/>
    </row>
    <row r="25" ht="25.5" customHeight="1" spans="1:7">
      <c r="A25" s="109" t="s">
        <v>90</v>
      </c>
      <c r="B25" s="151" t="s">
        <v>91</v>
      </c>
      <c r="C25" s="164">
        <v>46.9399</v>
      </c>
      <c r="D25" s="164">
        <v>46.9399</v>
      </c>
      <c r="E25" s="155"/>
      <c r="F25" s="155"/>
      <c r="G25" s="155"/>
    </row>
    <row r="26" ht="25.5" customHeight="1" spans="1:7">
      <c r="A26" s="109" t="s">
        <v>92</v>
      </c>
      <c r="B26" s="151" t="s">
        <v>93</v>
      </c>
      <c r="C26" s="164">
        <v>46.9399</v>
      </c>
      <c r="D26" s="164">
        <v>46.9399</v>
      </c>
      <c r="E26" s="155"/>
      <c r="F26" s="155"/>
      <c r="G26" s="155"/>
    </row>
    <row r="27" ht="25.5" customHeight="1" spans="1:7">
      <c r="A27" s="155"/>
      <c r="B27" s="155" t="s">
        <v>94</v>
      </c>
      <c r="C27" s="165">
        <f>C22+C17+C10+C6</f>
        <v>3799.2476</v>
      </c>
      <c r="D27" s="165">
        <f>D22+D17+D10+D6</f>
        <v>3799.2476</v>
      </c>
      <c r="E27" s="155"/>
      <c r="F27" s="155"/>
      <c r="G27" s="15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opLeftCell="A4" workbookViewId="0">
      <selection activeCell="D28" sqref="D28:E28"/>
    </sheetView>
  </sheetViews>
  <sheetFormatPr defaultColWidth="6.875" defaultRowHeight="11.25" outlineLevelCol="5"/>
  <cols>
    <col min="1" max="1" width="19.375" style="70" customWidth="1"/>
    <col min="2" max="2" width="31.625" style="70" customWidth="1"/>
    <col min="3" max="5" width="24.125" style="141" customWidth="1"/>
    <col min="6" max="6" width="9.25" style="70"/>
    <col min="7" max="16384" width="6.875" style="70"/>
  </cols>
  <sheetData>
    <row r="1" ht="16.5" customHeight="1" spans="1:5">
      <c r="A1" s="71" t="s">
        <v>95</v>
      </c>
      <c r="B1" s="72"/>
      <c r="C1" s="142"/>
      <c r="D1" s="143"/>
      <c r="E1" s="143"/>
    </row>
    <row r="2" ht="16.5" customHeight="1" spans="1:5">
      <c r="A2" s="72"/>
      <c r="B2" s="72"/>
      <c r="C2" s="142"/>
      <c r="D2" s="143"/>
      <c r="E2" s="143"/>
    </row>
    <row r="3" ht="29.25" customHeight="1" spans="1:5">
      <c r="A3" s="73" t="s">
        <v>96</v>
      </c>
      <c r="B3" s="73"/>
      <c r="C3" s="144"/>
      <c r="D3" s="144"/>
      <c r="E3" s="144"/>
    </row>
    <row r="4" ht="26.25" customHeight="1" spans="1:5">
      <c r="A4" s="51"/>
      <c r="B4" s="51"/>
      <c r="C4" s="145"/>
      <c r="D4" s="145"/>
      <c r="E4" s="146" t="s">
        <v>2</v>
      </c>
    </row>
    <row r="5" ht="26.25" customHeight="1" spans="1:5">
      <c r="A5" s="147" t="s">
        <v>45</v>
      </c>
      <c r="B5" s="148"/>
      <c r="C5" s="149" t="s">
        <v>42</v>
      </c>
      <c r="D5" s="149" t="s">
        <v>97</v>
      </c>
      <c r="E5" s="149" t="s">
        <v>98</v>
      </c>
    </row>
    <row r="6" s="69" customFormat="1" ht="27.75" customHeight="1" spans="1:5">
      <c r="A6" s="74" t="s">
        <v>50</v>
      </c>
      <c r="B6" s="74" t="s">
        <v>51</v>
      </c>
      <c r="C6" s="150"/>
      <c r="D6" s="150"/>
      <c r="E6" s="150"/>
    </row>
    <row r="7" s="69" customFormat="1" ht="30" customHeight="1" spans="1:6">
      <c r="A7" s="108" t="s">
        <v>52</v>
      </c>
      <c r="B7" s="151" t="s">
        <v>53</v>
      </c>
      <c r="C7" s="152">
        <f>C8</f>
        <v>128.5906</v>
      </c>
      <c r="D7" s="152">
        <v>128.5906</v>
      </c>
      <c r="E7" s="152">
        <v>0</v>
      </c>
      <c r="F7" s="69">
        <f>D7+E7-C7</f>
        <v>0</v>
      </c>
    </row>
    <row r="8" s="69" customFormat="1" ht="30" customHeight="1" spans="1:6">
      <c r="A8" s="108" t="s">
        <v>54</v>
      </c>
      <c r="B8" s="151" t="s">
        <v>55</v>
      </c>
      <c r="C8" s="152">
        <f>C10+C9</f>
        <v>128.5906</v>
      </c>
      <c r="D8" s="152">
        <v>128.5906</v>
      </c>
      <c r="E8" s="152">
        <v>0</v>
      </c>
      <c r="F8" s="69">
        <f t="shared" ref="F8:F27" si="0">D8+E8-C8</f>
        <v>0</v>
      </c>
    </row>
    <row r="9" s="69" customFormat="1" ht="30" customHeight="1" spans="1:6">
      <c r="A9" s="108" t="s">
        <v>56</v>
      </c>
      <c r="B9" s="151" t="s">
        <v>57</v>
      </c>
      <c r="C9" s="152">
        <v>117.35</v>
      </c>
      <c r="D9" s="152">
        <v>117.35</v>
      </c>
      <c r="E9" s="152">
        <v>0</v>
      </c>
      <c r="F9" s="69">
        <f t="shared" si="0"/>
        <v>0</v>
      </c>
    </row>
    <row r="10" s="69" customFormat="1" ht="30" customHeight="1" spans="1:6">
      <c r="A10" s="108" t="s">
        <v>58</v>
      </c>
      <c r="B10" s="151" t="s">
        <v>59</v>
      </c>
      <c r="C10" s="152">
        <v>11.2406</v>
      </c>
      <c r="D10" s="152">
        <v>11.2406</v>
      </c>
      <c r="E10" s="152">
        <v>0</v>
      </c>
      <c r="F10" s="69">
        <f t="shared" si="0"/>
        <v>0</v>
      </c>
    </row>
    <row r="11" customFormat="1" ht="30" customHeight="1" spans="1:6">
      <c r="A11" s="108" t="s">
        <v>60</v>
      </c>
      <c r="B11" s="151" t="s">
        <v>61</v>
      </c>
      <c r="C11" s="152">
        <f>C12+C15</f>
        <v>3224.8171</v>
      </c>
      <c r="D11" s="152">
        <f>D12+D15</f>
        <v>795.14</v>
      </c>
      <c r="E11" s="152">
        <v>2429.6771</v>
      </c>
      <c r="F11" s="69">
        <f t="shared" si="0"/>
        <v>0</v>
      </c>
    </row>
    <row r="12" customFormat="1" ht="30" customHeight="1" spans="1:6">
      <c r="A12" s="108" t="s">
        <v>62</v>
      </c>
      <c r="B12" s="151" t="s">
        <v>63</v>
      </c>
      <c r="C12" s="152">
        <f>C14+C13</f>
        <v>865.1</v>
      </c>
      <c r="D12" s="152">
        <f>D14+D13</f>
        <v>795.14</v>
      </c>
      <c r="E12" s="152">
        <v>69.96</v>
      </c>
      <c r="F12" s="69">
        <f t="shared" si="0"/>
        <v>0</v>
      </c>
    </row>
    <row r="13" customFormat="1" ht="30" customHeight="1" spans="1:6">
      <c r="A13" s="108" t="s">
        <v>64</v>
      </c>
      <c r="B13" s="153" t="s">
        <v>65</v>
      </c>
      <c r="C13" s="154">
        <v>182.6979</v>
      </c>
      <c r="D13" s="154">
        <v>182.6979</v>
      </c>
      <c r="E13" s="61"/>
      <c r="F13" s="69">
        <f t="shared" si="0"/>
        <v>0</v>
      </c>
    </row>
    <row r="14" ht="30" customHeight="1" spans="1:6">
      <c r="A14" s="108" t="s">
        <v>66</v>
      </c>
      <c r="B14" s="151" t="s">
        <v>67</v>
      </c>
      <c r="C14" s="152">
        <v>682.4021</v>
      </c>
      <c r="D14" s="152">
        <v>612.4421</v>
      </c>
      <c r="E14" s="152">
        <v>69.96</v>
      </c>
      <c r="F14" s="69">
        <f t="shared" si="0"/>
        <v>0</v>
      </c>
    </row>
    <row r="15" ht="30" customHeight="1" spans="1:6">
      <c r="A15" s="108" t="s">
        <v>68</v>
      </c>
      <c r="B15" s="151" t="s">
        <v>69</v>
      </c>
      <c r="C15" s="152">
        <v>2359.7171</v>
      </c>
      <c r="D15" s="152">
        <v>0</v>
      </c>
      <c r="E15" s="152">
        <v>2359.7171</v>
      </c>
      <c r="F15" s="69">
        <f t="shared" si="0"/>
        <v>0</v>
      </c>
    </row>
    <row r="16" ht="30" customHeight="1" spans="1:6">
      <c r="A16" s="108" t="s">
        <v>70</v>
      </c>
      <c r="B16" s="151" t="s">
        <v>71</v>
      </c>
      <c r="C16" s="152">
        <v>1067.5</v>
      </c>
      <c r="D16" s="152">
        <v>0</v>
      </c>
      <c r="E16" s="152">
        <v>1067.5</v>
      </c>
      <c r="F16" s="69">
        <f t="shared" si="0"/>
        <v>0</v>
      </c>
    </row>
    <row r="17" ht="30" customHeight="1" spans="1:6">
      <c r="A17" s="108" t="s">
        <v>72</v>
      </c>
      <c r="B17" s="151" t="s">
        <v>73</v>
      </c>
      <c r="C17" s="152">
        <v>1292.2171</v>
      </c>
      <c r="D17" s="152">
        <v>0</v>
      </c>
      <c r="E17" s="152">
        <v>1292.2171</v>
      </c>
      <c r="F17" s="69">
        <f t="shared" si="0"/>
        <v>0</v>
      </c>
    </row>
    <row r="18" ht="25.5" customHeight="1" spans="1:6">
      <c r="A18" s="108" t="s">
        <v>74</v>
      </c>
      <c r="B18" s="151" t="s">
        <v>75</v>
      </c>
      <c r="C18" s="152">
        <v>130</v>
      </c>
      <c r="D18" s="152">
        <v>0</v>
      </c>
      <c r="E18" s="152">
        <v>130</v>
      </c>
      <c r="F18" s="69">
        <f t="shared" si="0"/>
        <v>0</v>
      </c>
    </row>
    <row r="19" ht="25.5" customHeight="1" spans="1:6">
      <c r="A19" s="108" t="s">
        <v>76</v>
      </c>
      <c r="B19" s="151" t="s">
        <v>77</v>
      </c>
      <c r="C19" s="152">
        <v>50</v>
      </c>
      <c r="D19" s="152">
        <v>0</v>
      </c>
      <c r="E19" s="152">
        <v>50</v>
      </c>
      <c r="F19" s="69">
        <f t="shared" si="0"/>
        <v>0</v>
      </c>
    </row>
    <row r="20" ht="25.5" customHeight="1" spans="1:6">
      <c r="A20" s="108" t="s">
        <v>78</v>
      </c>
      <c r="B20" s="151" t="s">
        <v>79</v>
      </c>
      <c r="C20" s="152">
        <v>50</v>
      </c>
      <c r="D20" s="152">
        <v>0</v>
      </c>
      <c r="E20" s="152">
        <v>50</v>
      </c>
      <c r="F20" s="69">
        <f t="shared" si="0"/>
        <v>0</v>
      </c>
    </row>
    <row r="21" ht="25.5" customHeight="1" spans="1:6">
      <c r="A21" s="109" t="s">
        <v>80</v>
      </c>
      <c r="B21" s="151" t="s">
        <v>81</v>
      </c>
      <c r="C21" s="152">
        <v>80</v>
      </c>
      <c r="D21" s="152">
        <v>0</v>
      </c>
      <c r="E21" s="152">
        <v>80</v>
      </c>
      <c r="F21" s="69">
        <f t="shared" si="0"/>
        <v>0</v>
      </c>
    </row>
    <row r="22" ht="25.5" customHeight="1" spans="1:6">
      <c r="A22" s="109" t="s">
        <v>82</v>
      </c>
      <c r="B22" s="151" t="s">
        <v>83</v>
      </c>
      <c r="C22" s="152">
        <v>80</v>
      </c>
      <c r="D22" s="152">
        <v>0</v>
      </c>
      <c r="E22" s="152">
        <v>80</v>
      </c>
      <c r="F22" s="69">
        <f t="shared" si="0"/>
        <v>0</v>
      </c>
    </row>
    <row r="23" ht="25.5" customHeight="1" spans="1:6">
      <c r="A23" s="109" t="s">
        <v>84</v>
      </c>
      <c r="B23" s="151" t="s">
        <v>85</v>
      </c>
      <c r="C23" s="152">
        <f>C24+C26</f>
        <v>315.8399</v>
      </c>
      <c r="D23" s="152">
        <v>46.9399</v>
      </c>
      <c r="E23" s="152">
        <v>268.9</v>
      </c>
      <c r="F23" s="69">
        <f t="shared" si="0"/>
        <v>0</v>
      </c>
    </row>
    <row r="24" ht="25.5" customHeight="1" spans="1:6">
      <c r="A24" s="109" t="s">
        <v>86</v>
      </c>
      <c r="B24" s="151" t="s">
        <v>87</v>
      </c>
      <c r="C24" s="152">
        <v>268.9</v>
      </c>
      <c r="D24" s="152">
        <v>0</v>
      </c>
      <c r="E24" s="152">
        <v>268.9</v>
      </c>
      <c r="F24" s="69">
        <f t="shared" si="0"/>
        <v>0</v>
      </c>
    </row>
    <row r="25" ht="25.5" customHeight="1" spans="1:6">
      <c r="A25" s="109" t="s">
        <v>88</v>
      </c>
      <c r="B25" s="151" t="s">
        <v>89</v>
      </c>
      <c r="C25" s="152">
        <v>268.9</v>
      </c>
      <c r="D25" s="152">
        <v>0</v>
      </c>
      <c r="E25" s="152">
        <v>268.9</v>
      </c>
      <c r="F25" s="69">
        <f t="shared" si="0"/>
        <v>0</v>
      </c>
    </row>
    <row r="26" ht="25.5" customHeight="1" spans="1:6">
      <c r="A26" s="109" t="s">
        <v>90</v>
      </c>
      <c r="B26" s="151" t="s">
        <v>91</v>
      </c>
      <c r="C26" s="152">
        <v>46.9399</v>
      </c>
      <c r="D26" s="152">
        <v>46.9399</v>
      </c>
      <c r="E26" s="152">
        <v>0</v>
      </c>
      <c r="F26" s="69">
        <f t="shared" si="0"/>
        <v>0</v>
      </c>
    </row>
    <row r="27" ht="25.5" customHeight="1" spans="1:6">
      <c r="A27" s="109" t="s">
        <v>92</v>
      </c>
      <c r="B27" s="151" t="s">
        <v>93</v>
      </c>
      <c r="C27" s="152">
        <v>46.9399</v>
      </c>
      <c r="D27" s="152">
        <v>46.9399</v>
      </c>
      <c r="E27" s="152">
        <v>0</v>
      </c>
      <c r="F27" s="69">
        <f t="shared" si="0"/>
        <v>0</v>
      </c>
    </row>
    <row r="28" ht="24" customHeight="1" spans="1:5">
      <c r="A28" s="155"/>
      <c r="B28" s="155" t="s">
        <v>94</v>
      </c>
      <c r="C28" s="156">
        <f>C23+C18+C11+C7</f>
        <v>3799.2476</v>
      </c>
      <c r="D28" s="156">
        <f>D23+D11+D7</f>
        <v>970.6705</v>
      </c>
      <c r="E28" s="156">
        <f>E23+E18+E11</f>
        <v>2828.5771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workbookViewId="0">
      <selection activeCell="B1" sqref="A$1:F$1048576"/>
    </sheetView>
  </sheetViews>
  <sheetFormatPr defaultColWidth="6.875" defaultRowHeight="14.25" outlineLevelCol="5"/>
  <cols>
    <col min="1" max="1" width="28.125" style="120" customWidth="1"/>
    <col min="2" max="2" width="14.875" style="121" customWidth="1"/>
    <col min="3" max="3" width="30.375" style="122" customWidth="1"/>
    <col min="4" max="4" width="15.375" style="53" customWidth="1"/>
    <col min="5" max="5" width="17.125" style="53" customWidth="1"/>
    <col min="6" max="6" width="17.125" style="122" customWidth="1"/>
    <col min="7" max="16384" width="6.875" style="70"/>
  </cols>
  <sheetData>
    <row r="1" ht="16.5" customHeight="1" spans="1:6">
      <c r="A1" s="123" t="s">
        <v>99</v>
      </c>
      <c r="B1" s="124"/>
      <c r="C1" s="125"/>
      <c r="D1" s="126"/>
      <c r="E1" s="126"/>
      <c r="F1" s="127"/>
    </row>
    <row r="2" ht="18.75" customHeight="1" spans="1:6">
      <c r="A2" s="128"/>
      <c r="B2" s="124"/>
      <c r="C2" s="125"/>
      <c r="D2" s="126"/>
      <c r="E2" s="126"/>
      <c r="F2" s="127"/>
    </row>
    <row r="3" ht="21" customHeight="1" spans="1:6">
      <c r="A3" s="129" t="s">
        <v>100</v>
      </c>
      <c r="B3" s="130"/>
      <c r="C3" s="55"/>
      <c r="D3" s="131"/>
      <c r="E3" s="131"/>
      <c r="F3" s="55"/>
    </row>
    <row r="4" customHeight="1" spans="1:6">
      <c r="A4" s="132"/>
      <c r="B4" s="124"/>
      <c r="C4" s="124"/>
      <c r="D4" s="126"/>
      <c r="E4" s="126"/>
      <c r="F4" s="57" t="s">
        <v>2</v>
      </c>
    </row>
    <row r="5" ht="24" customHeight="1" spans="1:6">
      <c r="A5" s="181" t="s">
        <v>3</v>
      </c>
      <c r="B5" s="107"/>
      <c r="C5" s="182" t="s">
        <v>4</v>
      </c>
      <c r="D5" s="59"/>
      <c r="E5" s="59"/>
      <c r="F5" s="59"/>
    </row>
    <row r="6" ht="24" customHeight="1" spans="1:6">
      <c r="A6" s="181" t="s">
        <v>5</v>
      </c>
      <c r="B6" s="184" t="s">
        <v>6</v>
      </c>
      <c r="C6" s="59" t="s">
        <v>45</v>
      </c>
      <c r="D6" s="59" t="s">
        <v>6</v>
      </c>
      <c r="E6" s="59"/>
      <c r="F6" s="59"/>
    </row>
    <row r="7" ht="24" customHeight="1" spans="1:6">
      <c r="A7" s="105"/>
      <c r="B7" s="107"/>
      <c r="C7" s="59"/>
      <c r="D7" s="59" t="s">
        <v>101</v>
      </c>
      <c r="E7" s="59" t="s">
        <v>46</v>
      </c>
      <c r="F7" s="59" t="s">
        <v>102</v>
      </c>
    </row>
    <row r="8" ht="24" customHeight="1" spans="1:6">
      <c r="A8" s="133" t="s">
        <v>11</v>
      </c>
      <c r="B8" s="112">
        <v>3799.2476</v>
      </c>
      <c r="C8" s="134" t="s">
        <v>12</v>
      </c>
      <c r="D8" s="135">
        <v>0</v>
      </c>
      <c r="E8" s="135">
        <v>0</v>
      </c>
      <c r="F8" s="136"/>
    </row>
    <row r="9" ht="24" customHeight="1" spans="1:6">
      <c r="A9" s="133" t="s">
        <v>103</v>
      </c>
      <c r="B9" s="112"/>
      <c r="C9" s="134" t="s">
        <v>14</v>
      </c>
      <c r="D9" s="135">
        <v>0</v>
      </c>
      <c r="E9" s="135">
        <v>0</v>
      </c>
      <c r="F9" s="136"/>
    </row>
    <row r="10" ht="24" customHeight="1" spans="1:6">
      <c r="A10" s="133"/>
      <c r="B10" s="115"/>
      <c r="C10" s="134" t="s">
        <v>16</v>
      </c>
      <c r="D10" s="135">
        <v>0</v>
      </c>
      <c r="E10" s="135">
        <v>0</v>
      </c>
      <c r="F10" s="136"/>
    </row>
    <row r="11" ht="24" customHeight="1" spans="1:6">
      <c r="A11" s="133"/>
      <c r="B11" s="115"/>
      <c r="C11" s="134" t="s">
        <v>18</v>
      </c>
      <c r="D11" s="135">
        <v>0</v>
      </c>
      <c r="E11" s="135">
        <v>0</v>
      </c>
      <c r="F11" s="136"/>
    </row>
    <row r="12" ht="24" customHeight="1" spans="1:6">
      <c r="A12" s="133"/>
      <c r="B12" s="115"/>
      <c r="C12" s="134" t="s">
        <v>19</v>
      </c>
      <c r="D12" s="136">
        <v>0</v>
      </c>
      <c r="E12" s="136">
        <v>0</v>
      </c>
      <c r="F12" s="136"/>
    </row>
    <row r="13" ht="24" customHeight="1" spans="1:6">
      <c r="A13" s="133"/>
      <c r="B13" s="115"/>
      <c r="C13" s="134" t="s">
        <v>20</v>
      </c>
      <c r="D13" s="137">
        <v>0</v>
      </c>
      <c r="E13" s="137">
        <v>0</v>
      </c>
      <c r="F13" s="136"/>
    </row>
    <row r="14" ht="24" customHeight="1" spans="1:6">
      <c r="A14" s="133"/>
      <c r="B14" s="115"/>
      <c r="C14" s="134" t="s">
        <v>21</v>
      </c>
      <c r="D14" s="137">
        <v>0</v>
      </c>
      <c r="E14" s="137">
        <v>0</v>
      </c>
      <c r="F14" s="61"/>
    </row>
    <row r="15" ht="24" customHeight="1" spans="1:6">
      <c r="A15" s="133"/>
      <c r="B15" s="115"/>
      <c r="C15" s="134" t="s">
        <v>22</v>
      </c>
      <c r="D15" s="138">
        <v>128.5906</v>
      </c>
      <c r="E15" s="138">
        <v>128.5906</v>
      </c>
      <c r="F15" s="61"/>
    </row>
    <row r="16" ht="24" customHeight="1" spans="1:6">
      <c r="A16" s="133"/>
      <c r="B16" s="115"/>
      <c r="C16" s="139" t="s">
        <v>23</v>
      </c>
      <c r="D16" s="135">
        <v>0</v>
      </c>
      <c r="E16" s="135">
        <v>0</v>
      </c>
      <c r="F16" s="61"/>
    </row>
    <row r="17" ht="24" customHeight="1" spans="1:6">
      <c r="A17" s="133"/>
      <c r="B17" s="115"/>
      <c r="C17" s="139" t="s">
        <v>24</v>
      </c>
      <c r="D17" s="135">
        <v>0</v>
      </c>
      <c r="E17" s="135">
        <v>0</v>
      </c>
      <c r="F17" s="61"/>
    </row>
    <row r="18" ht="24" customHeight="1" spans="1:6">
      <c r="A18" s="133"/>
      <c r="B18" s="115"/>
      <c r="C18" s="139" t="s">
        <v>25</v>
      </c>
      <c r="D18" s="135">
        <v>32248171</v>
      </c>
      <c r="E18" s="135">
        <v>3224.8171</v>
      </c>
      <c r="F18" s="61"/>
    </row>
    <row r="19" ht="24" customHeight="1" spans="1:6">
      <c r="A19" s="133"/>
      <c r="B19" s="115"/>
      <c r="C19" s="139" t="s">
        <v>26</v>
      </c>
      <c r="D19" s="135">
        <v>130</v>
      </c>
      <c r="E19" s="135">
        <v>130</v>
      </c>
      <c r="F19" s="61"/>
    </row>
    <row r="20" ht="24" customHeight="1" spans="1:6">
      <c r="A20" s="133"/>
      <c r="B20" s="115"/>
      <c r="C20" s="140" t="s">
        <v>27</v>
      </c>
      <c r="D20" s="135">
        <v>0</v>
      </c>
      <c r="E20" s="135">
        <v>0</v>
      </c>
      <c r="F20" s="61"/>
    </row>
    <row r="21" ht="24" customHeight="1" spans="1:6">
      <c r="A21" s="133"/>
      <c r="B21" s="115"/>
      <c r="C21" s="140" t="s">
        <v>28</v>
      </c>
      <c r="D21" s="135">
        <v>0</v>
      </c>
      <c r="E21" s="135">
        <v>0</v>
      </c>
      <c r="F21" s="61"/>
    </row>
    <row r="22" ht="24" customHeight="1" spans="1:6">
      <c r="A22" s="133"/>
      <c r="B22" s="115"/>
      <c r="C22" s="140" t="s">
        <v>29</v>
      </c>
      <c r="D22" s="135">
        <v>0</v>
      </c>
      <c r="E22" s="135">
        <v>0</v>
      </c>
      <c r="F22" s="61"/>
    </row>
    <row r="23" ht="24" customHeight="1" spans="1:6">
      <c r="A23" s="133"/>
      <c r="B23" s="115"/>
      <c r="C23" s="140" t="s">
        <v>30</v>
      </c>
      <c r="D23" s="135">
        <v>0</v>
      </c>
      <c r="E23" s="135">
        <v>0</v>
      </c>
      <c r="F23" s="61"/>
    </row>
    <row r="24" ht="24" customHeight="1" spans="1:6">
      <c r="A24" s="133"/>
      <c r="B24" s="115"/>
      <c r="C24" s="140" t="s">
        <v>31</v>
      </c>
      <c r="D24" s="136">
        <v>0</v>
      </c>
      <c r="E24" s="136">
        <v>0</v>
      </c>
      <c r="F24" s="61"/>
    </row>
    <row r="25" ht="24" customHeight="1" spans="1:6">
      <c r="A25" s="133"/>
      <c r="B25" s="115"/>
      <c r="C25" s="140" t="s">
        <v>32</v>
      </c>
      <c r="D25" s="137">
        <v>0</v>
      </c>
      <c r="E25" s="137">
        <v>0</v>
      </c>
      <c r="F25" s="61"/>
    </row>
    <row r="26" ht="24" customHeight="1" spans="1:6">
      <c r="A26" s="133"/>
      <c r="B26" s="115"/>
      <c r="C26" s="140" t="s">
        <v>33</v>
      </c>
      <c r="D26" s="138">
        <v>315.8399</v>
      </c>
      <c r="E26" s="138">
        <v>315.8399</v>
      </c>
      <c r="F26" s="61"/>
    </row>
    <row r="27" ht="24" customHeight="1" spans="1:6">
      <c r="A27" s="133"/>
      <c r="B27" s="115"/>
      <c r="C27" s="140" t="s">
        <v>34</v>
      </c>
      <c r="D27" s="135">
        <v>0</v>
      </c>
      <c r="E27" s="135">
        <v>0</v>
      </c>
      <c r="F27" s="61"/>
    </row>
    <row r="28" ht="24" customHeight="1" spans="1:6">
      <c r="A28" s="133"/>
      <c r="B28" s="115"/>
      <c r="C28" s="140" t="s">
        <v>35</v>
      </c>
      <c r="D28" s="135">
        <v>0</v>
      </c>
      <c r="E28" s="135">
        <v>0</v>
      </c>
      <c r="F28" s="61"/>
    </row>
    <row r="29" ht="24" customHeight="1" spans="1:6">
      <c r="A29" s="133"/>
      <c r="B29" s="115"/>
      <c r="C29" s="140" t="s">
        <v>36</v>
      </c>
      <c r="D29" s="135">
        <v>0</v>
      </c>
      <c r="E29" s="135">
        <v>0</v>
      </c>
      <c r="F29" s="61"/>
    </row>
    <row r="30" ht="24" customHeight="1" spans="1:6">
      <c r="A30" s="133"/>
      <c r="B30" s="115"/>
      <c r="C30" s="140" t="s">
        <v>37</v>
      </c>
      <c r="D30" s="135"/>
      <c r="E30" s="135"/>
      <c r="F30" s="61"/>
    </row>
    <row r="31" ht="24" customHeight="1" spans="1:6">
      <c r="A31" s="133"/>
      <c r="B31" s="115"/>
      <c r="C31" s="140" t="s">
        <v>38</v>
      </c>
      <c r="D31" s="135"/>
      <c r="E31" s="135"/>
      <c r="F31" s="61"/>
    </row>
    <row r="32" ht="24" customHeight="1" spans="1:6">
      <c r="A32" s="133"/>
      <c r="B32" s="115"/>
      <c r="C32" s="140" t="s">
        <v>39</v>
      </c>
      <c r="D32" s="135"/>
      <c r="E32" s="135"/>
      <c r="F32" s="61"/>
    </row>
    <row r="33" ht="24" customHeight="1" spans="1:6">
      <c r="A33" s="133"/>
      <c r="B33" s="115"/>
      <c r="C33" s="140" t="s">
        <v>40</v>
      </c>
      <c r="D33" s="136"/>
      <c r="E33" s="136"/>
      <c r="F33" s="61"/>
    </row>
    <row r="34" ht="24" customHeight="1" spans="1:6">
      <c r="A34" s="105" t="s">
        <v>41</v>
      </c>
      <c r="B34" s="112">
        <v>3799.2476</v>
      </c>
      <c r="C34" s="59" t="s">
        <v>42</v>
      </c>
      <c r="D34" s="137">
        <v>3799.2476</v>
      </c>
      <c r="E34" s="137">
        <v>3799.2476</v>
      </c>
      <c r="F34" s="61"/>
    </row>
    <row r="35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opLeftCell="A4" workbookViewId="0">
      <selection activeCell="N8" sqref="N8"/>
    </sheetView>
  </sheetViews>
  <sheetFormatPr defaultColWidth="6.875" defaultRowHeight="13.5"/>
  <cols>
    <col min="1" max="1" width="18.125" style="70" customWidth="1"/>
    <col min="2" max="2" width="13.25" style="96" customWidth="1"/>
    <col min="3" max="8" width="10" style="97" customWidth="1"/>
    <col min="9" max="11" width="10.875" style="97" customWidth="1"/>
    <col min="12" max="16384" width="6.875" style="70"/>
  </cols>
  <sheetData>
    <row r="1" ht="16.5" customHeight="1" spans="1:11">
      <c r="A1" s="71" t="s">
        <v>104</v>
      </c>
      <c r="B1" s="98"/>
      <c r="C1" s="99"/>
      <c r="D1" s="99"/>
      <c r="E1" s="99"/>
      <c r="F1" s="99"/>
      <c r="G1" s="99"/>
      <c r="H1" s="99"/>
      <c r="I1" s="119"/>
      <c r="J1" s="119"/>
      <c r="K1" s="119"/>
    </row>
    <row r="2" ht="16.5" customHeight="1" spans="1:11">
      <c r="A2" s="72"/>
      <c r="B2" s="98"/>
      <c r="C2" s="99"/>
      <c r="D2" s="99"/>
      <c r="E2" s="99"/>
      <c r="F2" s="99"/>
      <c r="G2" s="99"/>
      <c r="H2" s="99"/>
      <c r="I2" s="119"/>
      <c r="J2" s="119"/>
      <c r="K2" s="119"/>
    </row>
    <row r="3" ht="29.25" customHeight="1" spans="1:11">
      <c r="A3" s="73" t="s">
        <v>105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</row>
    <row r="4" ht="26.25" customHeight="1" spans="1:11">
      <c r="A4" s="102"/>
      <c r="B4" s="103"/>
      <c r="C4" s="104"/>
      <c r="D4" s="104"/>
      <c r="E4" s="104"/>
      <c r="F4" s="104"/>
      <c r="G4" s="104"/>
      <c r="H4" s="104"/>
      <c r="I4" s="104"/>
      <c r="J4" s="104"/>
      <c r="K4" s="104"/>
    </row>
    <row r="5" ht="26.25" customHeight="1" spans="1:11">
      <c r="A5" s="105" t="s">
        <v>45</v>
      </c>
      <c r="B5" s="106"/>
      <c r="C5" s="107" t="s">
        <v>106</v>
      </c>
      <c r="D5" s="107"/>
      <c r="E5" s="107"/>
      <c r="F5" s="107" t="s">
        <v>107</v>
      </c>
      <c r="G5" s="107"/>
      <c r="H5" s="107"/>
      <c r="I5" s="107" t="s">
        <v>108</v>
      </c>
      <c r="J5" s="107"/>
      <c r="K5" s="107"/>
    </row>
    <row r="6" s="69" customFormat="1" ht="30.75" customHeight="1" spans="1:11">
      <c r="A6" s="105" t="s">
        <v>50</v>
      </c>
      <c r="B6" s="106" t="s">
        <v>51</v>
      </c>
      <c r="C6" s="107" t="s">
        <v>94</v>
      </c>
      <c r="D6" s="107" t="s">
        <v>97</v>
      </c>
      <c r="E6" s="107" t="s">
        <v>98</v>
      </c>
      <c r="F6" s="107" t="s">
        <v>94</v>
      </c>
      <c r="G6" s="107" t="s">
        <v>97</v>
      </c>
      <c r="H6" s="107" t="s">
        <v>98</v>
      </c>
      <c r="I6" s="107" t="s">
        <v>94</v>
      </c>
      <c r="J6" s="107" t="s">
        <v>97</v>
      </c>
      <c r="K6" s="107" t="s">
        <v>98</v>
      </c>
    </row>
    <row r="7" s="69" customFormat="1" ht="30.75" customHeight="1" spans="1:11">
      <c r="A7" s="108" t="s">
        <v>52</v>
      </c>
      <c r="B7" s="109" t="s">
        <v>53</v>
      </c>
      <c r="C7" s="110">
        <v>121.5115</v>
      </c>
      <c r="D7" s="110">
        <v>121.5115</v>
      </c>
      <c r="E7" s="111"/>
      <c r="F7" s="112">
        <f>F8</f>
        <v>128.5906</v>
      </c>
      <c r="G7" s="112">
        <v>128.5906</v>
      </c>
      <c r="H7" s="112">
        <v>0</v>
      </c>
      <c r="I7" s="112">
        <f>(F7-C7)/C7*100</f>
        <v>5.82586833344992</v>
      </c>
      <c r="J7" s="112">
        <f>(G7-D7)/D7*100</f>
        <v>5.82586833344992</v>
      </c>
      <c r="K7" s="115"/>
    </row>
    <row r="8" s="69" customFormat="1" ht="30.75" customHeight="1" spans="1:11">
      <c r="A8" s="108" t="s">
        <v>54</v>
      </c>
      <c r="B8" s="109" t="s">
        <v>55</v>
      </c>
      <c r="C8" s="110">
        <v>121.5115</v>
      </c>
      <c r="D8" s="110">
        <v>121.5115</v>
      </c>
      <c r="E8" s="111"/>
      <c r="F8" s="112">
        <f>F10+F9</f>
        <v>128.5906</v>
      </c>
      <c r="G8" s="112">
        <v>128.5906</v>
      </c>
      <c r="H8" s="112">
        <v>0</v>
      </c>
      <c r="I8" s="112">
        <f t="shared" ref="I8:I27" si="0">(F8-C8)/C8*100</f>
        <v>5.82586833344992</v>
      </c>
      <c r="J8" s="112">
        <f>(G8-D8)/D8*100</f>
        <v>5.82586833344992</v>
      </c>
      <c r="K8" s="115"/>
    </row>
    <row r="9" s="69" customFormat="1" ht="30.75" customHeight="1" spans="1:11">
      <c r="A9" s="108" t="s">
        <v>56</v>
      </c>
      <c r="B9" s="109" t="s">
        <v>57</v>
      </c>
      <c r="C9" s="110">
        <v>121.5115</v>
      </c>
      <c r="D9" s="110">
        <v>121.5115</v>
      </c>
      <c r="E9" s="111"/>
      <c r="F9" s="112">
        <v>117.35</v>
      </c>
      <c r="G9" s="112">
        <v>117.35</v>
      </c>
      <c r="H9" s="112">
        <v>0</v>
      </c>
      <c r="I9" s="112">
        <f t="shared" si="0"/>
        <v>-3.42477872464746</v>
      </c>
      <c r="J9" s="112">
        <f>(G9-D9)/D9*100</f>
        <v>-3.42477872464746</v>
      </c>
      <c r="K9" s="115"/>
    </row>
    <row r="10" s="69" customFormat="1" ht="30.75" customHeight="1" spans="1:11">
      <c r="A10" s="108" t="s">
        <v>58</v>
      </c>
      <c r="B10" s="109" t="s">
        <v>59</v>
      </c>
      <c r="C10" s="111"/>
      <c r="D10" s="111"/>
      <c r="E10" s="111"/>
      <c r="F10" s="112">
        <v>11.2406</v>
      </c>
      <c r="G10" s="112">
        <v>11.2406</v>
      </c>
      <c r="H10" s="112">
        <v>0</v>
      </c>
      <c r="I10" s="112"/>
      <c r="J10" s="112"/>
      <c r="K10" s="115"/>
    </row>
    <row r="11" s="69" customFormat="1" ht="30.75" customHeight="1" spans="1:11">
      <c r="A11" s="108" t="s">
        <v>60</v>
      </c>
      <c r="B11" s="109" t="s">
        <v>61</v>
      </c>
      <c r="C11" s="110">
        <v>741.5128</v>
      </c>
      <c r="D11" s="110">
        <v>726.7208</v>
      </c>
      <c r="E11" s="110">
        <v>14.792</v>
      </c>
      <c r="F11" s="112">
        <f>F12+F15</f>
        <v>3224.8171</v>
      </c>
      <c r="G11" s="112">
        <f>G12+G15</f>
        <v>795.14</v>
      </c>
      <c r="H11" s="112">
        <v>2429.6771</v>
      </c>
      <c r="I11" s="112">
        <f t="shared" si="0"/>
        <v>334.897024029794</v>
      </c>
      <c r="J11" s="112">
        <f>(G11-D11)/D11*100</f>
        <v>9.41478488024561</v>
      </c>
      <c r="K11" s="115">
        <f>(H11-E11)/E11*100</f>
        <v>16325.6158734451</v>
      </c>
    </row>
    <row r="12" customFormat="1" ht="30.75" customHeight="1" spans="1:11">
      <c r="A12" s="108" t="s">
        <v>62</v>
      </c>
      <c r="B12" s="109" t="s">
        <v>63</v>
      </c>
      <c r="C12" s="110">
        <v>741.5128</v>
      </c>
      <c r="D12" s="110">
        <v>726.7208</v>
      </c>
      <c r="E12" s="110">
        <v>14.792</v>
      </c>
      <c r="F12" s="112">
        <f>F14+F13</f>
        <v>865.1</v>
      </c>
      <c r="G12" s="112">
        <f>G14+G13</f>
        <v>795.14</v>
      </c>
      <c r="H12" s="112">
        <v>69.96</v>
      </c>
      <c r="I12" s="112">
        <f t="shared" si="0"/>
        <v>16.6669004230271</v>
      </c>
      <c r="J12" s="112">
        <f>(G12-D12)/D12*100</f>
        <v>9.41478488024561</v>
      </c>
      <c r="K12" s="115">
        <f>(H12-E12)/E12*100</f>
        <v>372.958355868037</v>
      </c>
    </row>
    <row r="13" ht="30.75" customHeight="1" spans="1:11">
      <c r="A13" s="108" t="s">
        <v>64</v>
      </c>
      <c r="B13" s="113" t="s">
        <v>65</v>
      </c>
      <c r="C13" s="110">
        <v>148.5411</v>
      </c>
      <c r="D13" s="110">
        <v>148.5411</v>
      </c>
      <c r="E13" s="110">
        <v>0</v>
      </c>
      <c r="F13" s="114">
        <v>182.6979</v>
      </c>
      <c r="G13" s="114">
        <v>182.6979</v>
      </c>
      <c r="H13" s="115"/>
      <c r="I13" s="112">
        <f t="shared" si="0"/>
        <v>22.9948478905838</v>
      </c>
      <c r="J13" s="112">
        <f>(G13-D13)/D13*100</f>
        <v>22.9948478905838</v>
      </c>
      <c r="K13" s="115"/>
    </row>
    <row r="14" ht="30.75" customHeight="1" spans="1:11">
      <c r="A14" s="108" t="s">
        <v>66</v>
      </c>
      <c r="B14" s="109" t="s">
        <v>67</v>
      </c>
      <c r="C14" s="110">
        <v>592.9717</v>
      </c>
      <c r="D14" s="110">
        <v>578.1797</v>
      </c>
      <c r="E14" s="110">
        <v>14.792</v>
      </c>
      <c r="F14" s="112">
        <v>682.4021</v>
      </c>
      <c r="G14" s="112">
        <v>612.4421</v>
      </c>
      <c r="H14" s="112">
        <v>69.96</v>
      </c>
      <c r="I14" s="112">
        <f t="shared" si="0"/>
        <v>15.0817315564975</v>
      </c>
      <c r="J14" s="112">
        <f>(G14-D14)/D14*100</f>
        <v>5.92590850214906</v>
      </c>
      <c r="K14" s="115">
        <f>(H14-E14)/E14*100</f>
        <v>372.958355868037</v>
      </c>
    </row>
    <row r="15" ht="30.75" customHeight="1" spans="1:11">
      <c r="A15" s="108" t="s">
        <v>68</v>
      </c>
      <c r="B15" s="109" t="s">
        <v>69</v>
      </c>
      <c r="C15" s="111"/>
      <c r="D15" s="111"/>
      <c r="E15" s="111"/>
      <c r="F15" s="112">
        <v>2359.7171</v>
      </c>
      <c r="G15" s="112">
        <v>0</v>
      </c>
      <c r="H15" s="112">
        <v>2359.7171</v>
      </c>
      <c r="I15" s="112"/>
      <c r="J15" s="112"/>
      <c r="K15" s="115"/>
    </row>
    <row r="16" ht="30.75" customHeight="1" spans="1:11">
      <c r="A16" s="108" t="s">
        <v>70</v>
      </c>
      <c r="B16" s="109" t="s">
        <v>71</v>
      </c>
      <c r="C16" s="111"/>
      <c r="D16" s="111"/>
      <c r="E16" s="111"/>
      <c r="F16" s="112">
        <v>1067.5</v>
      </c>
      <c r="G16" s="112">
        <v>0</v>
      </c>
      <c r="H16" s="112">
        <v>1067.5</v>
      </c>
      <c r="I16" s="112"/>
      <c r="J16" s="112"/>
      <c r="K16" s="115"/>
    </row>
    <row r="17" ht="24" spans="1:11">
      <c r="A17" s="108" t="s">
        <v>72</v>
      </c>
      <c r="B17" s="109" t="s">
        <v>73</v>
      </c>
      <c r="C17" s="116"/>
      <c r="D17" s="116"/>
      <c r="E17" s="116"/>
      <c r="F17" s="112">
        <v>1292.2171</v>
      </c>
      <c r="G17" s="112">
        <v>0</v>
      </c>
      <c r="H17" s="112">
        <v>1292.2171</v>
      </c>
      <c r="I17" s="112"/>
      <c r="J17" s="112"/>
      <c r="K17" s="115"/>
    </row>
    <row r="18" ht="25.5" customHeight="1" spans="1:11">
      <c r="A18" s="108" t="s">
        <v>74</v>
      </c>
      <c r="B18" s="109" t="s">
        <v>75</v>
      </c>
      <c r="C18" s="110">
        <v>75</v>
      </c>
      <c r="D18" s="110">
        <v>0</v>
      </c>
      <c r="E18" s="110">
        <v>75</v>
      </c>
      <c r="F18" s="112">
        <v>130</v>
      </c>
      <c r="G18" s="112">
        <v>0</v>
      </c>
      <c r="H18" s="112">
        <v>130</v>
      </c>
      <c r="I18" s="112">
        <f t="shared" si="0"/>
        <v>73.3333333333333</v>
      </c>
      <c r="J18" s="112"/>
      <c r="K18" s="115">
        <f>(H18-E18)/E18*100</f>
        <v>73.3333333333333</v>
      </c>
    </row>
    <row r="19" ht="25.5" customHeight="1" spans="1:11">
      <c r="A19" s="108" t="s">
        <v>76</v>
      </c>
      <c r="B19" s="109" t="s">
        <v>77</v>
      </c>
      <c r="C19" s="116"/>
      <c r="D19" s="116"/>
      <c r="E19" s="116"/>
      <c r="F19" s="112">
        <v>50</v>
      </c>
      <c r="G19" s="112">
        <v>0</v>
      </c>
      <c r="H19" s="112">
        <v>50</v>
      </c>
      <c r="I19" s="112"/>
      <c r="J19" s="112"/>
      <c r="K19" s="115"/>
    </row>
    <row r="20" ht="25.5" customHeight="1" spans="1:11">
      <c r="A20" s="108" t="s">
        <v>78</v>
      </c>
      <c r="B20" s="109" t="s">
        <v>79</v>
      </c>
      <c r="C20" s="116"/>
      <c r="D20" s="116"/>
      <c r="E20" s="116"/>
      <c r="F20" s="112">
        <v>50</v>
      </c>
      <c r="G20" s="112">
        <v>0</v>
      </c>
      <c r="H20" s="112">
        <v>50</v>
      </c>
      <c r="I20" s="112"/>
      <c r="J20" s="112"/>
      <c r="K20" s="115"/>
    </row>
    <row r="21" ht="25.5" customHeight="1" spans="1:11">
      <c r="A21" s="109" t="s">
        <v>80</v>
      </c>
      <c r="B21" s="109" t="s">
        <v>81</v>
      </c>
      <c r="C21" s="110">
        <v>75</v>
      </c>
      <c r="D21" s="110">
        <v>0</v>
      </c>
      <c r="E21" s="110">
        <v>75</v>
      </c>
      <c r="F21" s="112">
        <v>80</v>
      </c>
      <c r="G21" s="112">
        <v>0</v>
      </c>
      <c r="H21" s="112">
        <v>80</v>
      </c>
      <c r="I21" s="112">
        <f t="shared" si="0"/>
        <v>6.66666666666667</v>
      </c>
      <c r="J21" s="112"/>
      <c r="K21" s="115">
        <f>(H21-E21)/E21*100</f>
        <v>6.66666666666667</v>
      </c>
    </row>
    <row r="22" ht="25.5" customHeight="1" spans="1:11">
      <c r="A22" s="109" t="s">
        <v>82</v>
      </c>
      <c r="B22" s="109" t="s">
        <v>83</v>
      </c>
      <c r="C22" s="110">
        <v>75</v>
      </c>
      <c r="D22" s="110">
        <v>0</v>
      </c>
      <c r="E22" s="110">
        <v>75</v>
      </c>
      <c r="F22" s="112">
        <v>80</v>
      </c>
      <c r="G22" s="112">
        <v>0</v>
      </c>
      <c r="H22" s="112">
        <v>80</v>
      </c>
      <c r="I22" s="112">
        <f t="shared" si="0"/>
        <v>6.66666666666667</v>
      </c>
      <c r="J22" s="112"/>
      <c r="K22" s="115">
        <f>(H22-E22)/E22*100</f>
        <v>6.66666666666667</v>
      </c>
    </row>
    <row r="23" ht="25.5" customHeight="1" spans="1:11">
      <c r="A23" s="109" t="s">
        <v>84</v>
      </c>
      <c r="B23" s="109" t="s">
        <v>85</v>
      </c>
      <c r="C23" s="110">
        <v>232.1746</v>
      </c>
      <c r="D23" s="110">
        <v>48.6046</v>
      </c>
      <c r="E23" s="110">
        <v>183.57</v>
      </c>
      <c r="F23" s="112">
        <f>F24+F26</f>
        <v>315.8399</v>
      </c>
      <c r="G23" s="112">
        <v>46.9399</v>
      </c>
      <c r="H23" s="112">
        <v>268.9</v>
      </c>
      <c r="I23" s="112">
        <f t="shared" si="0"/>
        <v>36.0355094829495</v>
      </c>
      <c r="J23" s="112">
        <f>(G23-D23)/D23*100</f>
        <v>-3.42498446649082</v>
      </c>
      <c r="K23" s="115">
        <f>(H23-E23)/E23*100</f>
        <v>46.4836302228033</v>
      </c>
    </row>
    <row r="24" ht="25.5" customHeight="1" spans="1:11">
      <c r="A24" s="109" t="s">
        <v>86</v>
      </c>
      <c r="B24" s="109" t="s">
        <v>87</v>
      </c>
      <c r="C24" s="110">
        <v>183.57</v>
      </c>
      <c r="D24" s="110">
        <v>0</v>
      </c>
      <c r="E24" s="110">
        <v>183.57</v>
      </c>
      <c r="F24" s="112">
        <v>268.9</v>
      </c>
      <c r="G24" s="112">
        <v>0</v>
      </c>
      <c r="H24" s="112">
        <v>268.9</v>
      </c>
      <c r="I24" s="112">
        <f t="shared" si="0"/>
        <v>46.4836302228033</v>
      </c>
      <c r="J24" s="112"/>
      <c r="K24" s="115">
        <f>(H24-E24)/E24*100</f>
        <v>46.4836302228033</v>
      </c>
    </row>
    <row r="25" ht="25.5" customHeight="1" spans="1:11">
      <c r="A25" s="109" t="s">
        <v>88</v>
      </c>
      <c r="B25" s="109" t="s">
        <v>89</v>
      </c>
      <c r="C25" s="110">
        <v>183.57</v>
      </c>
      <c r="D25" s="110">
        <v>0</v>
      </c>
      <c r="E25" s="110">
        <v>183.57</v>
      </c>
      <c r="F25" s="112">
        <v>268.9</v>
      </c>
      <c r="G25" s="112">
        <v>0</v>
      </c>
      <c r="H25" s="112">
        <v>268.9</v>
      </c>
      <c r="I25" s="112">
        <f t="shared" si="0"/>
        <v>46.4836302228033</v>
      </c>
      <c r="J25" s="112"/>
      <c r="K25" s="115">
        <f>(H25-E25)/E25*100</f>
        <v>46.4836302228033</v>
      </c>
    </row>
    <row r="26" ht="25.5" customHeight="1" spans="1:11">
      <c r="A26" s="109" t="s">
        <v>90</v>
      </c>
      <c r="B26" s="109" t="s">
        <v>91</v>
      </c>
      <c r="C26" s="110">
        <v>48.6046</v>
      </c>
      <c r="D26" s="110">
        <v>48.6046</v>
      </c>
      <c r="E26" s="116"/>
      <c r="F26" s="112">
        <v>46.9399</v>
      </c>
      <c r="G26" s="112">
        <v>46.9399</v>
      </c>
      <c r="H26" s="112">
        <v>0</v>
      </c>
      <c r="I26" s="112">
        <f t="shared" si="0"/>
        <v>-3.42498446649082</v>
      </c>
      <c r="J26" s="112">
        <f>(G26-D26)/D26*100</f>
        <v>-3.42498446649082</v>
      </c>
      <c r="K26" s="115"/>
    </row>
    <row r="27" ht="25.5" customHeight="1" spans="1:11">
      <c r="A27" s="109" t="s">
        <v>92</v>
      </c>
      <c r="B27" s="109" t="s">
        <v>93</v>
      </c>
      <c r="C27" s="110">
        <v>48.6046</v>
      </c>
      <c r="D27" s="110">
        <v>48.6046</v>
      </c>
      <c r="E27" s="116"/>
      <c r="F27" s="112">
        <v>46.9399</v>
      </c>
      <c r="G27" s="112">
        <v>46.9399</v>
      </c>
      <c r="H27" s="112">
        <v>0</v>
      </c>
      <c r="I27" s="112">
        <f t="shared" si="0"/>
        <v>-3.42498446649082</v>
      </c>
      <c r="J27" s="112">
        <f>(G27-D27)/D27*100</f>
        <v>-3.42498446649082</v>
      </c>
      <c r="K27" s="115"/>
    </row>
    <row r="28" ht="25.5" customHeight="1" spans="1:11">
      <c r="A28" s="117"/>
      <c r="B28" s="118" t="s">
        <v>94</v>
      </c>
      <c r="C28" s="116">
        <f>C23+C18+C11+C7</f>
        <v>1170.1989</v>
      </c>
      <c r="D28" s="116">
        <f>D23+D11+D7</f>
        <v>896.8369</v>
      </c>
      <c r="E28" s="116">
        <f>E23+E18+E11</f>
        <v>273.362</v>
      </c>
      <c r="F28" s="116">
        <f>F23+F18+F11+F7</f>
        <v>3799.2476</v>
      </c>
      <c r="G28" s="116">
        <f>G23+G11+G7</f>
        <v>970.6705</v>
      </c>
      <c r="H28" s="116">
        <f>H23+H18+H11</f>
        <v>2828.5771</v>
      </c>
      <c r="I28" s="116"/>
      <c r="J28" s="116"/>
      <c r="K28" s="116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E6" sqref="E6"/>
    </sheetView>
  </sheetViews>
  <sheetFormatPr defaultColWidth="9" defaultRowHeight="14.25" outlineLevelCol="4"/>
  <cols>
    <col min="1" max="1" width="38.375" customWidth="1"/>
    <col min="2" max="2" width="18.125" style="53" customWidth="1"/>
    <col min="3" max="3" width="22.125" customWidth="1"/>
  </cols>
  <sheetData>
    <row r="1" ht="26.25" customHeight="1" spans="1:3">
      <c r="A1" s="82" t="s">
        <v>109</v>
      </c>
      <c r="B1" s="83"/>
      <c r="C1" s="84"/>
    </row>
    <row r="2" ht="45.75" customHeight="1" spans="1:5">
      <c r="A2" s="85" t="s">
        <v>110</v>
      </c>
      <c r="B2" s="86"/>
      <c r="C2" s="85"/>
      <c r="D2" s="87"/>
      <c r="E2" s="87"/>
    </row>
    <row r="3" ht="20.25" customHeight="1" spans="3:3">
      <c r="C3" s="88" t="s">
        <v>2</v>
      </c>
    </row>
    <row r="4" ht="23.25" customHeight="1" spans="1:3">
      <c r="A4" s="89" t="s">
        <v>111</v>
      </c>
      <c r="B4" s="90" t="s">
        <v>6</v>
      </c>
      <c r="C4" s="89" t="s">
        <v>112</v>
      </c>
    </row>
    <row r="5" ht="23.25" customHeight="1" spans="1:3">
      <c r="A5" s="91" t="s">
        <v>113</v>
      </c>
      <c r="B5" s="92">
        <v>894.8826</v>
      </c>
      <c r="C5" s="91"/>
    </row>
    <row r="6" ht="23.25" customHeight="1" spans="1:3">
      <c r="A6" s="91" t="s">
        <v>114</v>
      </c>
      <c r="B6" s="92">
        <v>317.8536</v>
      </c>
      <c r="C6" s="91"/>
    </row>
    <row r="7" ht="23.25" customHeight="1" spans="1:3">
      <c r="A7" s="91" t="s">
        <v>115</v>
      </c>
      <c r="B7" s="92">
        <v>96.6404</v>
      </c>
      <c r="C7" s="91"/>
    </row>
    <row r="8" ht="23.25" customHeight="1" spans="1:3">
      <c r="A8" s="91" t="s">
        <v>116</v>
      </c>
      <c r="B8" s="92">
        <v>26.4878</v>
      </c>
      <c r="C8" s="91"/>
    </row>
    <row r="9" ht="23.25" customHeight="1" spans="1:3">
      <c r="A9" s="91" t="s">
        <v>117</v>
      </c>
      <c r="B9" s="93">
        <v>184.752</v>
      </c>
      <c r="C9" s="91"/>
    </row>
    <row r="10" ht="23.25" customHeight="1" spans="1:3">
      <c r="A10" s="91" t="s">
        <v>118</v>
      </c>
      <c r="B10" s="92">
        <v>117.35</v>
      </c>
      <c r="C10" s="91"/>
    </row>
    <row r="11" ht="23.25" customHeight="1" spans="1:3">
      <c r="A11" s="91" t="s">
        <v>119</v>
      </c>
      <c r="B11" s="93"/>
      <c r="C11" s="91"/>
    </row>
    <row r="12" ht="23.25" customHeight="1" spans="1:3">
      <c r="A12" s="91" t="s">
        <v>120</v>
      </c>
      <c r="B12" s="92">
        <v>35.205</v>
      </c>
      <c r="C12" s="91"/>
    </row>
    <row r="13" ht="23.25" customHeight="1" spans="1:3">
      <c r="A13" s="91" t="s">
        <v>121</v>
      </c>
      <c r="B13" s="93"/>
      <c r="C13" s="91"/>
    </row>
    <row r="14" ht="23.25" customHeight="1" spans="1:3">
      <c r="A14" s="91" t="s">
        <v>122</v>
      </c>
      <c r="B14" s="94">
        <v>0.5388</v>
      </c>
      <c r="C14" s="91"/>
    </row>
    <row r="15" ht="23.25" customHeight="1" spans="1:3">
      <c r="A15" s="91" t="s">
        <v>93</v>
      </c>
      <c r="B15" s="92">
        <v>46.9399</v>
      </c>
      <c r="C15" s="91"/>
    </row>
    <row r="16" ht="23.25" customHeight="1" spans="1:3">
      <c r="A16" s="91" t="s">
        <v>123</v>
      </c>
      <c r="B16" s="92">
        <v>57.8745</v>
      </c>
      <c r="C16" s="91"/>
    </row>
    <row r="17" ht="23.25" customHeight="1" spans="1:3">
      <c r="A17" s="91" t="s">
        <v>124</v>
      </c>
      <c r="B17" s="92">
        <v>11.2406</v>
      </c>
      <c r="C17" s="91"/>
    </row>
    <row r="18" ht="23.25" customHeight="1" spans="1:3">
      <c r="A18" s="91" t="s">
        <v>125</v>
      </c>
      <c r="B18" s="93">
        <v>75.7879</v>
      </c>
      <c r="C18" s="91"/>
    </row>
    <row r="19" ht="23.25" customHeight="1" spans="1:3">
      <c r="A19" s="91" t="s">
        <v>126</v>
      </c>
      <c r="B19" s="92">
        <v>10.7906</v>
      </c>
      <c r="C19" s="91"/>
    </row>
    <row r="20" ht="23.25" customHeight="1" spans="1:3">
      <c r="A20" s="91" t="s">
        <v>127</v>
      </c>
      <c r="B20" s="92">
        <v>2</v>
      </c>
      <c r="C20" s="91"/>
    </row>
    <row r="21" ht="23.25" customHeight="1" spans="1:3">
      <c r="A21" s="91" t="s">
        <v>128</v>
      </c>
      <c r="B21" s="93"/>
      <c r="C21" s="91"/>
    </row>
    <row r="22" ht="23.25" customHeight="1" spans="1:3">
      <c r="A22" s="91" t="s">
        <v>129</v>
      </c>
      <c r="B22" s="93"/>
      <c r="C22" s="91"/>
    </row>
    <row r="23" ht="23.25" customHeight="1" spans="1:3">
      <c r="A23" s="91" t="s">
        <v>130</v>
      </c>
      <c r="B23" s="93"/>
      <c r="C23" s="91"/>
    </row>
    <row r="24" ht="23.25" customHeight="1" spans="1:3">
      <c r="A24" s="91" t="s">
        <v>131</v>
      </c>
      <c r="B24" s="92">
        <v>1.5</v>
      </c>
      <c r="C24" s="91"/>
    </row>
    <row r="25" ht="23.25" customHeight="1" spans="1:3">
      <c r="A25" s="91" t="s">
        <v>132</v>
      </c>
      <c r="B25" s="92">
        <v>3.08</v>
      </c>
      <c r="C25" s="91"/>
    </row>
    <row r="26" ht="23.25" customHeight="1" spans="1:3">
      <c r="A26" s="91" t="s">
        <v>133</v>
      </c>
      <c r="B26" s="92">
        <v>2.4104</v>
      </c>
      <c r="C26" s="91"/>
    </row>
    <row r="27" ht="23.25" customHeight="1" spans="1:3">
      <c r="A27" s="91" t="s">
        <v>134</v>
      </c>
      <c r="B27" s="93"/>
      <c r="C27" s="91"/>
    </row>
    <row r="28" ht="23.25" customHeight="1" spans="1:3">
      <c r="A28" s="91" t="s">
        <v>135</v>
      </c>
      <c r="B28" s="92">
        <v>3.5</v>
      </c>
      <c r="C28" s="91"/>
    </row>
    <row r="29" ht="23.25" customHeight="1" spans="1:3">
      <c r="A29" s="91" t="s">
        <v>136</v>
      </c>
      <c r="B29" s="93"/>
      <c r="C29" s="91"/>
    </row>
    <row r="30" ht="23.25" customHeight="1" spans="1:3">
      <c r="A30" s="91" t="s">
        <v>137</v>
      </c>
      <c r="B30" s="93"/>
      <c r="C30" s="91"/>
    </row>
    <row r="31" ht="23.25" customHeight="1" spans="1:3">
      <c r="A31" s="91" t="s">
        <v>138</v>
      </c>
      <c r="B31" s="93"/>
      <c r="C31" s="91"/>
    </row>
    <row r="32" ht="23.25" customHeight="1" spans="1:3">
      <c r="A32" s="91" t="s">
        <v>139</v>
      </c>
      <c r="B32" s="93"/>
      <c r="C32" s="91"/>
    </row>
    <row r="33" ht="23.25" customHeight="1" spans="1:3">
      <c r="A33" s="91" t="s">
        <v>140</v>
      </c>
      <c r="B33" s="93"/>
      <c r="C33" s="91"/>
    </row>
    <row r="34" ht="23.25" customHeight="1" spans="1:3">
      <c r="A34" s="91" t="s">
        <v>141</v>
      </c>
      <c r="B34" s="92">
        <v>1</v>
      </c>
      <c r="C34" s="91"/>
    </row>
    <row r="35" ht="23.25" customHeight="1" spans="1:3">
      <c r="A35" s="91" t="s">
        <v>142</v>
      </c>
      <c r="B35" s="92">
        <v>1.0094</v>
      </c>
      <c r="C35" s="91"/>
    </row>
    <row r="36" ht="23.25" customHeight="1" spans="1:3">
      <c r="A36" s="91" t="s">
        <v>143</v>
      </c>
      <c r="B36" s="93"/>
      <c r="C36" s="91"/>
    </row>
    <row r="37" ht="23.25" customHeight="1" spans="1:3">
      <c r="A37" s="91" t="s">
        <v>144</v>
      </c>
      <c r="B37" s="93"/>
      <c r="C37" s="91"/>
    </row>
    <row r="38" ht="23.25" customHeight="1" spans="1:3">
      <c r="A38" s="91" t="s">
        <v>145</v>
      </c>
      <c r="B38" s="93"/>
      <c r="C38" s="91"/>
    </row>
    <row r="39" ht="23.25" customHeight="1" spans="1:3">
      <c r="A39" s="91" t="s">
        <v>146</v>
      </c>
      <c r="B39" s="93"/>
      <c r="C39" s="91"/>
    </row>
    <row r="40" ht="23.25" customHeight="1" spans="1:3">
      <c r="A40" s="91" t="s">
        <v>147</v>
      </c>
      <c r="B40" s="93"/>
      <c r="C40" s="91"/>
    </row>
    <row r="41" ht="23.25" customHeight="1" spans="1:3">
      <c r="A41" s="91" t="s">
        <v>148</v>
      </c>
      <c r="B41" s="92">
        <v>5.6026</v>
      </c>
      <c r="C41" s="91"/>
    </row>
    <row r="42" ht="23.25" customHeight="1" spans="1:3">
      <c r="A42" s="91" t="s">
        <v>149</v>
      </c>
      <c r="B42" s="92">
        <v>11.1249</v>
      </c>
      <c r="C42" s="91"/>
    </row>
    <row r="43" ht="23.25" customHeight="1" spans="1:3">
      <c r="A43" s="91" t="s">
        <v>150</v>
      </c>
      <c r="B43" s="92">
        <v>14.4</v>
      </c>
      <c r="C43" s="91"/>
    </row>
    <row r="44" ht="23.25" customHeight="1" spans="1:3">
      <c r="A44" s="91" t="s">
        <v>151</v>
      </c>
      <c r="B44" s="92">
        <v>14.37</v>
      </c>
      <c r="C44" s="91"/>
    </row>
    <row r="45" ht="23.25" customHeight="1" spans="1:3">
      <c r="A45" s="91" t="s">
        <v>152</v>
      </c>
      <c r="B45" s="93"/>
      <c r="C45" s="91"/>
    </row>
    <row r="46" ht="23.25" customHeight="1" spans="1:3">
      <c r="A46" s="91" t="s">
        <v>153</v>
      </c>
      <c r="B46" s="92">
        <v>5</v>
      </c>
      <c r="C46" s="91"/>
    </row>
    <row r="47" ht="23.25" customHeight="1" spans="1:3">
      <c r="A47" s="91" t="s">
        <v>154</v>
      </c>
      <c r="B47" s="93"/>
      <c r="C47" s="91"/>
    </row>
    <row r="48" ht="23.25" customHeight="1" spans="1:3">
      <c r="A48" s="91" t="s">
        <v>155</v>
      </c>
      <c r="B48" s="93"/>
      <c r="C48" s="91"/>
    </row>
    <row r="49" ht="23.25" customHeight="1" spans="1:3">
      <c r="A49" s="91" t="s">
        <v>156</v>
      </c>
      <c r="B49" s="93"/>
      <c r="C49" s="91"/>
    </row>
    <row r="50" ht="23.25" customHeight="1" spans="1:3">
      <c r="A50" s="91" t="s">
        <v>157</v>
      </c>
      <c r="B50" s="93"/>
      <c r="C50" s="91"/>
    </row>
    <row r="51" ht="23.25" customHeight="1" spans="1:3">
      <c r="A51" s="91" t="s">
        <v>158</v>
      </c>
      <c r="B51" s="93"/>
      <c r="C51" s="91"/>
    </row>
    <row r="52" ht="23.25" customHeight="1" spans="1:3">
      <c r="A52" s="91" t="s">
        <v>159</v>
      </c>
      <c r="B52" s="93"/>
      <c r="C52" s="91"/>
    </row>
    <row r="53" ht="23.25" customHeight="1" spans="1:3">
      <c r="A53" s="91" t="s">
        <v>160</v>
      </c>
      <c r="B53" s="93"/>
      <c r="C53" s="91"/>
    </row>
    <row r="54" ht="23.25" customHeight="1" spans="1:3">
      <c r="A54" s="91" t="s">
        <v>161</v>
      </c>
      <c r="B54" s="93"/>
      <c r="C54" s="91"/>
    </row>
    <row r="55" ht="23.25" customHeight="1" spans="1:3">
      <c r="A55" s="91" t="s">
        <v>162</v>
      </c>
      <c r="B55" s="93"/>
      <c r="C55" s="91"/>
    </row>
    <row r="56" ht="23.25" customHeight="1" spans="1:3">
      <c r="A56" s="91" t="s">
        <v>163</v>
      </c>
      <c r="B56" s="93"/>
      <c r="C56" s="91"/>
    </row>
    <row r="57" ht="23.25" customHeight="1" spans="1:3">
      <c r="A57" s="91" t="s">
        <v>164</v>
      </c>
      <c r="B57" s="93"/>
      <c r="C57" s="91"/>
    </row>
    <row r="58" ht="23.25" customHeight="1" spans="1:3">
      <c r="A58" s="91" t="s">
        <v>165</v>
      </c>
      <c r="B58" s="93"/>
      <c r="C58" s="91"/>
    </row>
    <row r="59" ht="23.25" customHeight="1" spans="1:3">
      <c r="A59" s="95" t="s">
        <v>94</v>
      </c>
      <c r="B59" s="93">
        <f>B5+B18+B47</f>
        <v>970.6705</v>
      </c>
      <c r="C59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O12" sqref="O12"/>
    </sheetView>
  </sheetViews>
  <sheetFormatPr defaultColWidth="6.875" defaultRowHeight="11.25"/>
  <cols>
    <col min="1" max="1" width="18.125" style="70" customWidth="1"/>
    <col min="2" max="2" width="15.375" style="70" customWidth="1"/>
    <col min="3" max="11" width="9.875" style="70" customWidth="1"/>
    <col min="12" max="16384" width="6.875" style="70"/>
  </cols>
  <sheetData>
    <row r="1" ht="16.5" customHeight="1" spans="1:11">
      <c r="A1" s="71" t="s">
        <v>166</v>
      </c>
      <c r="B1" s="72"/>
      <c r="C1" s="72"/>
      <c r="D1" s="72"/>
      <c r="E1" s="72"/>
      <c r="F1" s="72"/>
      <c r="G1" s="72"/>
      <c r="H1" s="72"/>
      <c r="I1" s="72"/>
      <c r="J1" s="78"/>
      <c r="K1" s="78"/>
    </row>
    <row r="2" ht="16.5" customHeight="1" spans="1:11">
      <c r="A2" s="72"/>
      <c r="B2" s="72"/>
      <c r="C2" s="72"/>
      <c r="D2" s="72"/>
      <c r="E2" s="72"/>
      <c r="F2" s="72"/>
      <c r="G2" s="72"/>
      <c r="H2" s="72"/>
      <c r="I2" s="72"/>
      <c r="J2" s="78"/>
      <c r="K2" s="78"/>
    </row>
    <row r="3" ht="29.25" customHeight="1" spans="1:11">
      <c r="A3" s="73" t="s">
        <v>167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ht="26.25" customHeight="1" spans="1:11">
      <c r="A4" s="51"/>
      <c r="B4" s="51"/>
      <c r="C4" s="51"/>
      <c r="D4" s="51"/>
      <c r="E4" s="51"/>
      <c r="F4" s="51"/>
      <c r="G4" s="51"/>
      <c r="H4" s="51"/>
      <c r="I4" s="51"/>
      <c r="J4" s="79" t="s">
        <v>2</v>
      </c>
      <c r="K4" s="79"/>
    </row>
    <row r="5" ht="26.25" customHeight="1" spans="1:11">
      <c r="A5" s="74" t="s">
        <v>45</v>
      </c>
      <c r="B5" s="74"/>
      <c r="C5" s="74" t="s">
        <v>106</v>
      </c>
      <c r="D5" s="74"/>
      <c r="E5" s="74"/>
      <c r="F5" s="74" t="s">
        <v>107</v>
      </c>
      <c r="G5" s="74"/>
      <c r="H5" s="74"/>
      <c r="I5" s="74" t="s">
        <v>168</v>
      </c>
      <c r="J5" s="74"/>
      <c r="K5" s="74"/>
    </row>
    <row r="6" s="69" customFormat="1" ht="27.75" customHeight="1" spans="1:11">
      <c r="A6" s="74" t="s">
        <v>50</v>
      </c>
      <c r="B6" s="74" t="s">
        <v>51</v>
      </c>
      <c r="C6" s="74" t="s">
        <v>94</v>
      </c>
      <c r="D6" s="74" t="s">
        <v>97</v>
      </c>
      <c r="E6" s="74" t="s">
        <v>98</v>
      </c>
      <c r="F6" s="74" t="s">
        <v>94</v>
      </c>
      <c r="G6" s="74" t="s">
        <v>97</v>
      </c>
      <c r="H6" s="74" t="s">
        <v>98</v>
      </c>
      <c r="I6" s="74" t="s">
        <v>94</v>
      </c>
      <c r="J6" s="74" t="s">
        <v>97</v>
      </c>
      <c r="K6" s="74" t="s">
        <v>98</v>
      </c>
    </row>
    <row r="7" s="69" customFormat="1" ht="30" customHeight="1" spans="1:11">
      <c r="A7" s="75"/>
      <c r="B7" s="76"/>
      <c r="C7" s="76"/>
      <c r="D7" s="76"/>
      <c r="E7" s="76"/>
      <c r="F7" s="76"/>
      <c r="G7" s="76"/>
      <c r="H7" s="76"/>
      <c r="I7" s="76"/>
      <c r="J7" s="80"/>
      <c r="K7" s="80"/>
    </row>
    <row r="8" s="69" customFormat="1" ht="30" customHeight="1" spans="1:11">
      <c r="A8" s="75"/>
      <c r="B8" s="76"/>
      <c r="C8" s="76"/>
      <c r="D8" s="76"/>
      <c r="E8" s="76"/>
      <c r="F8" s="76"/>
      <c r="G8" s="76"/>
      <c r="H8" s="76"/>
      <c r="I8" s="76"/>
      <c r="J8" s="80"/>
      <c r="K8" s="80"/>
    </row>
    <row r="9" s="69" customFormat="1" ht="30" customHeight="1" spans="1:11">
      <c r="A9" s="75"/>
      <c r="B9" s="76"/>
      <c r="C9" s="76"/>
      <c r="D9" s="76"/>
      <c r="E9" s="76"/>
      <c r="F9" s="76"/>
      <c r="G9" s="76"/>
      <c r="H9" s="76"/>
      <c r="I9" s="76"/>
      <c r="J9" s="80"/>
      <c r="K9" s="80"/>
    </row>
    <row r="10" s="69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80"/>
      <c r="K10" s="80"/>
    </row>
    <row r="11" customFormat="1" ht="30" customHeight="1" spans="1:11">
      <c r="A11" s="75"/>
      <c r="B11" s="77"/>
      <c r="C11" s="77"/>
      <c r="D11" s="77"/>
      <c r="E11" s="77"/>
      <c r="F11" s="77"/>
      <c r="G11" s="77"/>
      <c r="H11" s="77"/>
      <c r="I11" s="77"/>
      <c r="J11" s="81"/>
      <c r="K11" s="81"/>
    </row>
    <row r="12" customFormat="1" ht="30" customHeight="1" spans="1:11">
      <c r="A12" s="75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customFormat="1" ht="30" customHeight="1" spans="1:11">
      <c r="A13" s="75"/>
      <c r="B13" s="76"/>
      <c r="C13" s="76"/>
      <c r="D13" s="76"/>
      <c r="E13" s="76"/>
      <c r="F13" s="76"/>
      <c r="G13" s="76"/>
      <c r="H13" s="76"/>
      <c r="I13" s="76"/>
      <c r="J13" s="62"/>
      <c r="K13" s="62"/>
    </row>
    <row r="14" ht="30" customHeight="1" spans="1:11">
      <c r="A14" s="75"/>
      <c r="B14" s="62"/>
      <c r="C14" s="62"/>
      <c r="D14" s="62"/>
      <c r="E14" s="62"/>
      <c r="F14" s="62"/>
      <c r="G14" s="62"/>
      <c r="H14" s="62"/>
      <c r="I14" s="76"/>
      <c r="J14" s="62"/>
      <c r="K14" s="62"/>
    </row>
    <row r="15" ht="30" customHeight="1" spans="1:11">
      <c r="A15" s="75"/>
      <c r="B15" s="76"/>
      <c r="C15" s="76"/>
      <c r="D15" s="76"/>
      <c r="E15" s="76"/>
      <c r="F15" s="76"/>
      <c r="G15" s="76"/>
      <c r="H15" s="76"/>
      <c r="I15" s="76"/>
      <c r="J15" s="62"/>
      <c r="K15" s="62"/>
    </row>
    <row r="16" ht="30" customHeight="1" spans="1:11">
      <c r="A16" s="75"/>
      <c r="B16" s="76"/>
      <c r="C16" s="76"/>
      <c r="D16" s="76"/>
      <c r="E16" s="76"/>
      <c r="F16" s="76"/>
      <c r="G16" s="76"/>
      <c r="H16" s="76"/>
      <c r="I16" s="76"/>
      <c r="J16" s="62"/>
      <c r="K16" s="62"/>
    </row>
    <row r="17" ht="30" customHeight="1" spans="1:11">
      <c r="A17" s="75"/>
      <c r="B17" s="76"/>
      <c r="C17" s="76"/>
      <c r="D17" s="76"/>
      <c r="E17" s="76"/>
      <c r="F17" s="76"/>
      <c r="G17" s="76"/>
      <c r="H17" s="76"/>
      <c r="I17" s="76"/>
      <c r="J17" s="62"/>
      <c r="K17" s="6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="83" zoomScaleNormal="83" workbookViewId="0">
      <selection activeCell="E7" sqref="E7"/>
    </sheetView>
  </sheetViews>
  <sheetFormatPr defaultColWidth="9" defaultRowHeight="14.25" outlineLevelCol="1"/>
  <cols>
    <col min="1" max="1" width="56.875" customWidth="1"/>
    <col min="2" max="2" width="60.375" style="50" customWidth="1"/>
  </cols>
  <sheetData>
    <row r="1" ht="23.25" customHeight="1" spans="1:1">
      <c r="A1" s="51" t="s">
        <v>169</v>
      </c>
    </row>
    <row r="2" ht="19.5" customHeight="1" spans="1:2">
      <c r="A2" s="52"/>
      <c r="B2" s="53"/>
    </row>
    <row r="3" ht="30" customHeight="1" spans="1:2">
      <c r="A3" s="54" t="s">
        <v>170</v>
      </c>
      <c r="B3" s="55"/>
    </row>
    <row r="4" ht="16.5" customHeight="1" spans="1:2">
      <c r="A4" s="56"/>
      <c r="B4" s="57" t="s">
        <v>2</v>
      </c>
    </row>
    <row r="5" ht="38.25" customHeight="1" spans="1:2">
      <c r="A5" s="58" t="s">
        <v>5</v>
      </c>
      <c r="B5" s="59" t="s">
        <v>107</v>
      </c>
    </row>
    <row r="6" ht="38.25" customHeight="1" spans="1:2">
      <c r="A6" s="60" t="s">
        <v>171</v>
      </c>
      <c r="B6" s="61">
        <f>B9+B8</f>
        <v>22.4</v>
      </c>
    </row>
    <row r="7" ht="38.25" customHeight="1" spans="1:2">
      <c r="A7" s="62" t="s">
        <v>172</v>
      </c>
      <c r="B7" s="61">
        <v>0</v>
      </c>
    </row>
    <row r="8" ht="38.25" customHeight="1" spans="1:2">
      <c r="A8" s="62" t="s">
        <v>173</v>
      </c>
      <c r="B8" s="63">
        <v>1</v>
      </c>
    </row>
    <row r="9" ht="38.25" customHeight="1" spans="1:2">
      <c r="A9" s="64" t="s">
        <v>174</v>
      </c>
      <c r="B9" s="63">
        <v>21.4</v>
      </c>
    </row>
    <row r="10" ht="38.25" customHeight="1" spans="1:2">
      <c r="A10" s="65" t="s">
        <v>175</v>
      </c>
      <c r="B10" s="63">
        <v>21.4</v>
      </c>
    </row>
    <row r="11" ht="38.25" customHeight="1" spans="1:2">
      <c r="A11" s="66" t="s">
        <v>176</v>
      </c>
      <c r="B11" s="61"/>
    </row>
    <row r="12" ht="91.5" customHeight="1" spans="1:2">
      <c r="A12" s="67" t="s">
        <v>177</v>
      </c>
      <c r="B12" s="6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75" zoomScaleNormal="75" workbookViewId="0">
      <selection activeCell="T10" sqref="T10"/>
    </sheetView>
  </sheetViews>
  <sheetFormatPr defaultColWidth="9" defaultRowHeight="14.25"/>
  <cols>
    <col min="1" max="1" width="22.3333333333333" customWidth="1"/>
    <col min="2" max="3" width="8.75" customWidth="1"/>
    <col min="4" max="4" width="6.16666666666667" customWidth="1"/>
    <col min="5" max="5" width="9.16666666666667" customWidth="1"/>
    <col min="12" max="12" width="6" customWidth="1"/>
    <col min="13" max="13" width="5.33333333333333" customWidth="1"/>
    <col min="14" max="14" width="4.33333333333333" customWidth="1"/>
  </cols>
  <sheetData>
    <row r="1" ht="31.5" customHeight="1" spans="1:14">
      <c r="A1" s="1" t="s">
        <v>178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180</v>
      </c>
      <c r="B4" s="31" t="s">
        <v>181</v>
      </c>
      <c r="C4" s="31" t="s">
        <v>182</v>
      </c>
      <c r="D4" s="31" t="s">
        <v>183</v>
      </c>
      <c r="E4" s="8" t="s">
        <v>184</v>
      </c>
      <c r="F4" s="8"/>
      <c r="G4" s="8"/>
      <c r="H4" s="8"/>
      <c r="I4" s="8"/>
      <c r="J4" s="8"/>
      <c r="K4" s="8"/>
      <c r="L4" s="8"/>
      <c r="M4" s="8"/>
      <c r="N4" s="43" t="s">
        <v>185</v>
      </c>
    </row>
    <row r="5" ht="37.5" customHeight="1" spans="1:14">
      <c r="A5" s="9"/>
      <c r="B5" s="31"/>
      <c r="C5" s="31"/>
      <c r="D5" s="31"/>
      <c r="E5" s="10" t="s">
        <v>186</v>
      </c>
      <c r="F5" s="8" t="s">
        <v>46</v>
      </c>
      <c r="G5" s="8"/>
      <c r="H5" s="8"/>
      <c r="I5" s="8"/>
      <c r="J5" s="44"/>
      <c r="K5" s="44"/>
      <c r="L5" s="23" t="s">
        <v>187</v>
      </c>
      <c r="M5" s="23" t="s">
        <v>188</v>
      </c>
      <c r="N5" s="45"/>
    </row>
    <row r="6" ht="78.75" customHeight="1" spans="1:14">
      <c r="A6" s="13"/>
      <c r="B6" s="31"/>
      <c r="C6" s="31"/>
      <c r="D6" s="31"/>
      <c r="E6" s="10"/>
      <c r="F6" s="14" t="s">
        <v>189</v>
      </c>
      <c r="G6" s="10" t="s">
        <v>190</v>
      </c>
      <c r="H6" s="10" t="s">
        <v>191</v>
      </c>
      <c r="I6" s="10" t="s">
        <v>192</v>
      </c>
      <c r="J6" s="10" t="s">
        <v>193</v>
      </c>
      <c r="K6" s="24" t="s">
        <v>194</v>
      </c>
      <c r="L6" s="25"/>
      <c r="M6" s="25"/>
      <c r="N6" s="46"/>
    </row>
    <row r="7" ht="24" customHeight="1" spans="1:15">
      <c r="A7" s="32" t="s">
        <v>195</v>
      </c>
      <c r="B7" s="32" t="s">
        <v>196</v>
      </c>
      <c r="C7" s="33" t="s">
        <v>197</v>
      </c>
      <c r="D7" s="34">
        <v>1</v>
      </c>
      <c r="E7" s="35">
        <v>0.35</v>
      </c>
      <c r="F7" s="35">
        <v>0.35</v>
      </c>
      <c r="G7" s="35">
        <v>0.35</v>
      </c>
      <c r="H7" s="36">
        <v>0</v>
      </c>
      <c r="I7" s="47">
        <v>0</v>
      </c>
      <c r="J7" s="47">
        <v>0</v>
      </c>
      <c r="K7" s="47">
        <v>0</v>
      </c>
      <c r="L7" s="48"/>
      <c r="M7" s="48"/>
      <c r="N7" s="48"/>
      <c r="O7" s="49"/>
    </row>
    <row r="8" ht="24" customHeight="1" spans="1:15">
      <c r="A8" s="32" t="s">
        <v>195</v>
      </c>
      <c r="B8" s="32" t="s">
        <v>198</v>
      </c>
      <c r="C8" s="33" t="s">
        <v>197</v>
      </c>
      <c r="D8" s="34">
        <v>2</v>
      </c>
      <c r="E8" s="35">
        <v>1.3</v>
      </c>
      <c r="F8" s="35">
        <v>1.3</v>
      </c>
      <c r="G8" s="35">
        <v>1.3</v>
      </c>
      <c r="H8" s="36">
        <v>0</v>
      </c>
      <c r="I8" s="47">
        <v>0</v>
      </c>
      <c r="J8" s="47">
        <v>0</v>
      </c>
      <c r="K8" s="47">
        <v>0</v>
      </c>
      <c r="L8" s="40"/>
      <c r="M8" s="40"/>
      <c r="N8" s="39"/>
      <c r="O8" s="49"/>
    </row>
    <row r="9" ht="24" customHeight="1" spans="1:15">
      <c r="A9" s="32" t="s">
        <v>195</v>
      </c>
      <c r="B9" s="32" t="s">
        <v>199</v>
      </c>
      <c r="C9" s="33" t="s">
        <v>200</v>
      </c>
      <c r="D9" s="34">
        <v>0</v>
      </c>
      <c r="E9" s="35">
        <v>0.35</v>
      </c>
      <c r="F9" s="35">
        <v>0.35</v>
      </c>
      <c r="G9" s="35">
        <v>0.35</v>
      </c>
      <c r="H9" s="36">
        <v>0</v>
      </c>
      <c r="I9" s="47">
        <v>0</v>
      </c>
      <c r="J9" s="47">
        <v>0</v>
      </c>
      <c r="K9" s="47">
        <v>0</v>
      </c>
      <c r="L9" s="40"/>
      <c r="M9" s="40"/>
      <c r="N9" s="39"/>
      <c r="O9" s="49"/>
    </row>
    <row r="10" ht="24" customHeight="1" spans="1:15">
      <c r="A10" s="37" t="s">
        <v>94</v>
      </c>
      <c r="B10" s="38"/>
      <c r="C10" s="39"/>
      <c r="D10" s="39"/>
      <c r="E10" s="40">
        <v>2</v>
      </c>
      <c r="F10" s="40">
        <v>2</v>
      </c>
      <c r="G10" s="40">
        <v>2</v>
      </c>
      <c r="H10" s="40"/>
      <c r="I10" s="40"/>
      <c r="J10" s="40"/>
      <c r="K10" s="40"/>
      <c r="L10" s="40"/>
      <c r="M10" s="40"/>
      <c r="N10" s="39"/>
      <c r="O10" s="49"/>
    </row>
    <row r="11" ht="24" customHeight="1" spans="1:15">
      <c r="A11" s="37"/>
      <c r="B11" s="38"/>
      <c r="C11" s="39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39"/>
      <c r="O11" s="49"/>
    </row>
    <row r="12" ht="24" customHeight="1" spans="1:14">
      <c r="A12" s="37"/>
      <c r="B12" s="38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39"/>
    </row>
    <row r="13" ht="24" customHeight="1" spans="1:14">
      <c r="A13" s="37"/>
      <c r="B13" s="38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ht="24" customHeight="1" spans="1:14">
      <c r="A14" s="37"/>
      <c r="B14" s="38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ht="24" customHeight="1" spans="1:14">
      <c r="A15" s="37"/>
      <c r="B15" s="38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ht="24" customHeight="1" spans="1:14">
      <c r="A16" s="17" t="s">
        <v>201</v>
      </c>
      <c r="B16" s="41"/>
      <c r="C16" s="41"/>
      <c r="D16" s="18"/>
      <c r="E16" s="40"/>
      <c r="F16" s="40"/>
      <c r="G16" s="40"/>
      <c r="H16" s="40"/>
      <c r="I16" s="40"/>
      <c r="J16" s="40"/>
      <c r="K16" s="40"/>
      <c r="L16" s="40"/>
      <c r="M16" s="40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dcterms:created xsi:type="dcterms:W3CDTF">1996-12-17T01:32:00Z</dcterms:created>
  <cp:lastPrinted>2018-05-02T01:30:00Z</cp:lastPrinted>
  <dcterms:modified xsi:type="dcterms:W3CDTF">2018-05-14T10:24:31Z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